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c.gov\dfs\PTSdata\RDA\1RDA Asset Liq-DDRs\Reports to be posted on ATC web site\Asset Liquidation\"/>
    </mc:Choice>
  </mc:AlternateContent>
  <xr:revisionPtr revIDLastSave="0" documentId="13_ncr:1_{7AEC5DE6-4AAD-42F6-89B0-1AC4899A81E6}" xr6:coauthVersionLast="47" xr6:coauthVersionMax="47" xr10:uidLastSave="{00000000-0000-0000-0000-000000000000}"/>
  <bookViews>
    <workbookView xWindow="1050" yWindow="-120" windowWidth="27870" windowHeight="16440" xr2:uid="{06486311-32BF-45BC-8B09-89BE72C59A5F}"/>
  </bookViews>
  <sheets>
    <sheet name="Prop Sales ATE 2021-22" sheetId="1" r:id="rId1"/>
  </sheets>
  <definedNames>
    <definedName name="_xlnm.Print_Area" localSheetId="0">'Prop Sales ATE 2021-22'!$C$1:$AD$188</definedName>
    <definedName name="_xlnm.Print_Titles" localSheetId="0">'Prop Sales ATE 2021-22'!$C:$C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M36" i="1"/>
  <c r="D27" i="1"/>
  <c r="D34" i="1"/>
  <c r="T38" i="1"/>
  <c r="X100" i="1"/>
  <c r="E6" i="1"/>
  <c r="D5" i="1"/>
  <c r="U6" i="1"/>
  <c r="N36" i="1"/>
  <c r="AD36" i="1"/>
  <c r="D32" i="1"/>
  <c r="U38" i="1"/>
  <c r="F100" i="1"/>
  <c r="Y100" i="1"/>
  <c r="D56" i="1"/>
  <c r="S6" i="1"/>
  <c r="T6" i="1"/>
  <c r="F6" i="1"/>
  <c r="V6" i="1"/>
  <c r="O36" i="1"/>
  <c r="V38" i="1"/>
  <c r="G100" i="1"/>
  <c r="Z100" i="1"/>
  <c r="D44" i="1"/>
  <c r="D68" i="1"/>
  <c r="K36" i="1"/>
  <c r="D15" i="1"/>
  <c r="D25" i="1"/>
  <c r="X38" i="1"/>
  <c r="H100" i="1"/>
  <c r="AA100" i="1"/>
  <c r="R6" i="1"/>
  <c r="P36" i="1"/>
  <c r="X6" i="1"/>
  <c r="D11" i="1"/>
  <c r="D18" i="1"/>
  <c r="E38" i="1"/>
  <c r="D37" i="1"/>
  <c r="D38" i="1" s="1"/>
  <c r="Z38" i="1"/>
  <c r="I100" i="1"/>
  <c r="AC100" i="1"/>
  <c r="G6" i="1"/>
  <c r="H6" i="1"/>
  <c r="I6" i="1"/>
  <c r="R36" i="1"/>
  <c r="D16" i="1"/>
  <c r="F38" i="1"/>
  <c r="AA38" i="1"/>
  <c r="J100" i="1"/>
  <c r="AD100" i="1"/>
  <c r="D42" i="1"/>
  <c r="K6" i="1"/>
  <c r="W6" i="1"/>
  <c r="Q36" i="1"/>
  <c r="Y6" i="1"/>
  <c r="D14" i="1"/>
  <c r="D23" i="1"/>
  <c r="D30" i="1"/>
  <c r="J6" i="1"/>
  <c r="Z6" i="1"/>
  <c r="S36" i="1"/>
  <c r="D28" i="1"/>
  <c r="D35" i="1"/>
  <c r="H38" i="1"/>
  <c r="AB38" i="1"/>
  <c r="K100" i="1"/>
  <c r="D47" i="1"/>
  <c r="AC38" i="1"/>
  <c r="M100" i="1"/>
  <c r="D40" i="1"/>
  <c r="D50" i="1"/>
  <c r="J38" i="1"/>
  <c r="L6" i="1"/>
  <c r="AB6" i="1"/>
  <c r="E36" i="1"/>
  <c r="D10" i="1"/>
  <c r="U36" i="1"/>
  <c r="D21" i="1"/>
  <c r="K38" i="1"/>
  <c r="AD38" i="1"/>
  <c r="N100" i="1"/>
  <c r="D65" i="1"/>
  <c r="M6" i="1"/>
  <c r="F36" i="1"/>
  <c r="V36" i="1"/>
  <c r="D33" i="1"/>
  <c r="L38" i="1"/>
  <c r="O100" i="1"/>
  <c r="D45" i="1"/>
  <c r="D58" i="1"/>
  <c r="T36" i="1"/>
  <c r="AC6" i="1"/>
  <c r="N6" i="1"/>
  <c r="AD6" i="1"/>
  <c r="G36" i="1"/>
  <c r="W36" i="1"/>
  <c r="D19" i="1"/>
  <c r="D26" i="1"/>
  <c r="M38" i="1"/>
  <c r="Q100" i="1"/>
  <c r="O6" i="1"/>
  <c r="H36" i="1"/>
  <c r="X36" i="1"/>
  <c r="D13" i="1"/>
  <c r="D24" i="1"/>
  <c r="D31" i="1"/>
  <c r="N38" i="1"/>
  <c r="S100" i="1"/>
  <c r="D43" i="1"/>
  <c r="D51" i="1"/>
  <c r="D54" i="1"/>
  <c r="I36" i="1"/>
  <c r="O38" i="1"/>
  <c r="T100" i="1"/>
  <c r="D48" i="1"/>
  <c r="D59" i="1"/>
  <c r="P6" i="1"/>
  <c r="Y36" i="1"/>
  <c r="Q6" i="1"/>
  <c r="J36" i="1"/>
  <c r="Z36" i="1"/>
  <c r="D17" i="1"/>
  <c r="P38" i="1"/>
  <c r="U100" i="1"/>
  <c r="V100" i="1"/>
  <c r="D41" i="1"/>
  <c r="D55" i="1"/>
  <c r="D60" i="1"/>
  <c r="D64" i="1"/>
  <c r="L36" i="1"/>
  <c r="D22" i="1"/>
  <c r="R38" i="1"/>
  <c r="W100" i="1"/>
  <c r="D62" i="1"/>
  <c r="D63" i="1"/>
  <c r="AA36" i="1"/>
  <c r="D29" i="1"/>
  <c r="Q38" i="1"/>
  <c r="AB36" i="1"/>
  <c r="AC36" i="1"/>
  <c r="D12" i="1"/>
  <c r="D20" i="1"/>
  <c r="E100" i="1"/>
  <c r="D39" i="1"/>
  <c r="D46" i="1"/>
  <c r="D52" i="1"/>
  <c r="I38" i="1"/>
  <c r="Y38" i="1"/>
  <c r="R100" i="1"/>
  <c r="K128" i="1"/>
  <c r="AA128" i="1"/>
  <c r="D76" i="1"/>
  <c r="D69" i="1"/>
  <c r="S38" i="1"/>
  <c r="L100" i="1"/>
  <c r="AB100" i="1"/>
  <c r="D80" i="1"/>
  <c r="D49" i="1"/>
  <c r="D53" i="1"/>
  <c r="D57" i="1"/>
  <c r="D61" i="1"/>
  <c r="G38" i="1"/>
  <c r="W38" i="1"/>
  <c r="P100" i="1"/>
  <c r="D72" i="1"/>
  <c r="O128" i="1"/>
  <c r="T135" i="1"/>
  <c r="W170" i="1"/>
  <c r="P128" i="1"/>
  <c r="D126" i="1"/>
  <c r="V135" i="1"/>
  <c r="AA170" i="1"/>
  <c r="Q128" i="1"/>
  <c r="D102" i="1"/>
  <c r="D106" i="1"/>
  <c r="D110" i="1"/>
  <c r="D114" i="1"/>
  <c r="D118" i="1"/>
  <c r="D123" i="1"/>
  <c r="W135" i="1"/>
  <c r="D66" i="1"/>
  <c r="D70" i="1"/>
  <c r="D74" i="1"/>
  <c r="D78" i="1"/>
  <c r="D82" i="1"/>
  <c r="D86" i="1"/>
  <c r="D90" i="1"/>
  <c r="D94" i="1"/>
  <c r="D98" i="1"/>
  <c r="R128" i="1"/>
  <c r="X135" i="1"/>
  <c r="S128" i="1"/>
  <c r="AB135" i="1"/>
  <c r="T128" i="1"/>
  <c r="E128" i="1"/>
  <c r="D101" i="1"/>
  <c r="U128" i="1"/>
  <c r="D105" i="1"/>
  <c r="D109" i="1"/>
  <c r="D113" i="1"/>
  <c r="D117" i="1"/>
  <c r="D121" i="1"/>
  <c r="D127" i="1"/>
  <c r="D73" i="1"/>
  <c r="D77" i="1"/>
  <c r="D81" i="1"/>
  <c r="D85" i="1"/>
  <c r="D89" i="1"/>
  <c r="D93" i="1"/>
  <c r="D97" i="1"/>
  <c r="F128" i="1"/>
  <c r="V128" i="1"/>
  <c r="D124" i="1"/>
  <c r="D136" i="1"/>
  <c r="E141" i="1"/>
  <c r="D138" i="1"/>
  <c r="D140" i="1"/>
  <c r="G128" i="1"/>
  <c r="W128" i="1"/>
  <c r="F135" i="1"/>
  <c r="I141" i="1"/>
  <c r="H128" i="1"/>
  <c r="X128" i="1"/>
  <c r="G135" i="1"/>
  <c r="M141" i="1"/>
  <c r="I128" i="1"/>
  <c r="Y128" i="1"/>
  <c r="D104" i="1"/>
  <c r="D108" i="1"/>
  <c r="D112" i="1"/>
  <c r="D116" i="1"/>
  <c r="D120" i="1"/>
  <c r="H135" i="1"/>
  <c r="Q141" i="1"/>
  <c r="D84" i="1"/>
  <c r="D88" i="1"/>
  <c r="D92" i="1"/>
  <c r="D96" i="1"/>
  <c r="J128" i="1"/>
  <c r="Z128" i="1"/>
  <c r="K135" i="1"/>
  <c r="U141" i="1"/>
  <c r="D125" i="1"/>
  <c r="L135" i="1"/>
  <c r="Y141" i="1"/>
  <c r="G170" i="1"/>
  <c r="L128" i="1"/>
  <c r="AB128" i="1"/>
  <c r="D122" i="1"/>
  <c r="O135" i="1"/>
  <c r="AC141" i="1"/>
  <c r="K170" i="1"/>
  <c r="M128" i="1"/>
  <c r="AC128" i="1"/>
  <c r="D103" i="1"/>
  <c r="D107" i="1"/>
  <c r="D111" i="1"/>
  <c r="D115" i="1"/>
  <c r="D119" i="1"/>
  <c r="P135" i="1"/>
  <c r="O170" i="1"/>
  <c r="D67" i="1"/>
  <c r="D71" i="1"/>
  <c r="D75" i="1"/>
  <c r="D79" i="1"/>
  <c r="D83" i="1"/>
  <c r="D87" i="1"/>
  <c r="D91" i="1"/>
  <c r="D95" i="1"/>
  <c r="D99" i="1"/>
  <c r="N128" i="1"/>
  <c r="AD128" i="1"/>
  <c r="S135" i="1"/>
  <c r="D137" i="1"/>
  <c r="D139" i="1"/>
  <c r="S170" i="1"/>
  <c r="R135" i="1"/>
  <c r="O141" i="1"/>
  <c r="M170" i="1"/>
  <c r="AC170" i="1"/>
  <c r="D145" i="1"/>
  <c r="D149" i="1"/>
  <c r="D153" i="1"/>
  <c r="D157" i="1"/>
  <c r="D161" i="1"/>
  <c r="D165" i="1"/>
  <c r="D169" i="1"/>
  <c r="N177" i="1"/>
  <c r="AD177" i="1"/>
  <c r="K183" i="1"/>
  <c r="AA183" i="1"/>
  <c r="P141" i="1"/>
  <c r="N170" i="1"/>
  <c r="AD170" i="1"/>
  <c r="O177" i="1"/>
  <c r="L183" i="1"/>
  <c r="AB183" i="1"/>
  <c r="P177" i="1"/>
  <c r="M183" i="1"/>
  <c r="AC183" i="1"/>
  <c r="D180" i="1"/>
  <c r="E135" i="1"/>
  <c r="D129" i="1"/>
  <c r="U135" i="1"/>
  <c r="D133" i="1"/>
  <c r="R141" i="1"/>
  <c r="P170" i="1"/>
  <c r="Q177" i="1"/>
  <c r="D172" i="1"/>
  <c r="D176" i="1"/>
  <c r="N183" i="1"/>
  <c r="AD183" i="1"/>
  <c r="S141" i="1"/>
  <c r="Q170" i="1"/>
  <c r="D144" i="1"/>
  <c r="D148" i="1"/>
  <c r="D152" i="1"/>
  <c r="D156" i="1"/>
  <c r="D160" i="1"/>
  <c r="D164" i="1"/>
  <c r="D168" i="1"/>
  <c r="R177" i="1"/>
  <c r="O183" i="1"/>
  <c r="T141" i="1"/>
  <c r="R170" i="1"/>
  <c r="S177" i="1"/>
  <c r="P183" i="1"/>
  <c r="T177" i="1"/>
  <c r="Q183" i="1"/>
  <c r="D179" i="1"/>
  <c r="I135" i="1"/>
  <c r="Y135" i="1"/>
  <c r="D132" i="1"/>
  <c r="F141" i="1"/>
  <c r="V141" i="1"/>
  <c r="T170" i="1"/>
  <c r="E177" i="1"/>
  <c r="D171" i="1"/>
  <c r="U177" i="1"/>
  <c r="D175" i="1"/>
  <c r="R183" i="1"/>
  <c r="J135" i="1"/>
  <c r="Z135" i="1"/>
  <c r="G141" i="1"/>
  <c r="W141" i="1"/>
  <c r="E170" i="1"/>
  <c r="D143" i="1"/>
  <c r="U170" i="1"/>
  <c r="D147" i="1"/>
  <c r="D151" i="1"/>
  <c r="D155" i="1"/>
  <c r="D159" i="1"/>
  <c r="D163" i="1"/>
  <c r="D167" i="1"/>
  <c r="F177" i="1"/>
  <c r="V177" i="1"/>
  <c r="S183" i="1"/>
  <c r="AA135" i="1"/>
  <c r="H141" i="1"/>
  <c r="X141" i="1"/>
  <c r="F170" i="1"/>
  <c r="V170" i="1"/>
  <c r="G177" i="1"/>
  <c r="W177" i="1"/>
  <c r="T183" i="1"/>
  <c r="H177" i="1"/>
  <c r="X177" i="1"/>
  <c r="D178" i="1"/>
  <c r="E183" i="1"/>
  <c r="U183" i="1"/>
  <c r="D182" i="1"/>
  <c r="M135" i="1"/>
  <c r="AC135" i="1"/>
  <c r="D131" i="1"/>
  <c r="J141" i="1"/>
  <c r="Z141" i="1"/>
  <c r="H170" i="1"/>
  <c r="X170" i="1"/>
  <c r="I177" i="1"/>
  <c r="Y177" i="1"/>
  <c r="D174" i="1"/>
  <c r="F183" i="1"/>
  <c r="V183" i="1"/>
  <c r="N135" i="1"/>
  <c r="AD135" i="1"/>
  <c r="K141" i="1"/>
  <c r="AA141" i="1"/>
  <c r="I170" i="1"/>
  <c r="Y170" i="1"/>
  <c r="D146" i="1"/>
  <c r="D150" i="1"/>
  <c r="D154" i="1"/>
  <c r="D158" i="1"/>
  <c r="D162" i="1"/>
  <c r="D166" i="1"/>
  <c r="J177" i="1"/>
  <c r="Z177" i="1"/>
  <c r="G183" i="1"/>
  <c r="W183" i="1"/>
  <c r="L141" i="1"/>
  <c r="AB141" i="1"/>
  <c r="J170" i="1"/>
  <c r="Z170" i="1"/>
  <c r="K177" i="1"/>
  <c r="K142" i="1" s="1"/>
  <c r="AA177" i="1"/>
  <c r="H183" i="1"/>
  <c r="X183" i="1"/>
  <c r="L177" i="1"/>
  <c r="AB177" i="1"/>
  <c r="I183" i="1"/>
  <c r="Y183" i="1"/>
  <c r="D181" i="1"/>
  <c r="Q135" i="1"/>
  <c r="D130" i="1"/>
  <c r="D134" i="1"/>
  <c r="N141" i="1"/>
  <c r="AD141" i="1"/>
  <c r="L170" i="1"/>
  <c r="L142" i="1" s="1"/>
  <c r="AB170" i="1"/>
  <c r="AB142" i="1" s="1"/>
  <c r="M177" i="1"/>
  <c r="M142" i="1" s="1"/>
  <c r="AC177" i="1"/>
  <c r="D173" i="1"/>
  <c r="J183" i="1"/>
  <c r="Z183" i="1"/>
  <c r="N142" i="1" l="1"/>
  <c r="N185" i="1" s="1"/>
  <c r="T142" i="1"/>
  <c r="T184" i="1" s="1"/>
  <c r="AD142" i="1"/>
  <c r="AD185" i="1" s="1"/>
  <c r="P142" i="1"/>
  <c r="P184" i="1" s="1"/>
  <c r="X142" i="1"/>
  <c r="X185" i="1" s="1"/>
  <c r="Y142" i="1"/>
  <c r="Y184" i="1" s="1"/>
  <c r="R142" i="1"/>
  <c r="R185" i="1" s="1"/>
  <c r="F142" i="1"/>
  <c r="F185" i="1" s="1"/>
  <c r="Q142" i="1"/>
  <c r="Q184" i="1" s="1"/>
  <c r="V142" i="1"/>
  <c r="V185" i="1" s="1"/>
  <c r="S142" i="1"/>
  <c r="S184" i="1" s="1"/>
  <c r="I142" i="1"/>
  <c r="I185" i="1" s="1"/>
  <c r="H142" i="1"/>
  <c r="H185" i="1" s="1"/>
  <c r="E142" i="1"/>
  <c r="E185" i="1" s="1"/>
  <c r="AA142" i="1"/>
  <c r="AA185" i="1" s="1"/>
  <c r="Z142" i="1"/>
  <c r="Z185" i="1" s="1"/>
  <c r="J142" i="1"/>
  <c r="J184" i="1" s="1"/>
  <c r="AC142" i="1"/>
  <c r="AC184" i="1" s="1"/>
  <c r="W142" i="1"/>
  <c r="W185" i="1" s="1"/>
  <c r="G142" i="1"/>
  <c r="G184" i="1" s="1"/>
  <c r="O142" i="1"/>
  <c r="O184" i="1" s="1"/>
  <c r="U142" i="1"/>
  <c r="U184" i="1" s="1"/>
  <c r="D177" i="1"/>
  <c r="D36" i="1"/>
  <c r="AB184" i="1"/>
  <c r="AB185" i="1"/>
  <c r="D170" i="1"/>
  <c r="L185" i="1"/>
  <c r="K184" i="1"/>
  <c r="D135" i="1"/>
  <c r="N184" i="1"/>
  <c r="D141" i="1"/>
  <c r="D128" i="1"/>
  <c r="K185" i="1"/>
  <c r="D6" i="1"/>
  <c r="D183" i="1"/>
  <c r="L184" i="1"/>
  <c r="M184" i="1"/>
  <c r="M185" i="1"/>
  <c r="D100" i="1"/>
  <c r="I184" i="1"/>
  <c r="W184" i="1" l="1"/>
  <c r="W186" i="1" s="1"/>
  <c r="P185" i="1"/>
  <c r="T185" i="1"/>
  <c r="T186" i="1" s="1"/>
  <c r="AD184" i="1"/>
  <c r="S185" i="1"/>
  <c r="S186" i="1" s="1"/>
  <c r="E184" i="1"/>
  <c r="E186" i="1" s="1"/>
  <c r="Y185" i="1"/>
  <c r="Y186" i="1" s="1"/>
  <c r="X184" i="1"/>
  <c r="X186" i="1" s="1"/>
  <c r="F184" i="1"/>
  <c r="F186" i="1" s="1"/>
  <c r="Q185" i="1"/>
  <c r="Q186" i="1" s="1"/>
  <c r="H184" i="1"/>
  <c r="V184" i="1"/>
  <c r="V186" i="1" s="1"/>
  <c r="R184" i="1"/>
  <c r="R186" i="1" s="1"/>
  <c r="AC185" i="1"/>
  <c r="AC186" i="1" s="1"/>
  <c r="AA184" i="1"/>
  <c r="AA186" i="1" s="1"/>
  <c r="M186" i="1"/>
  <c r="U185" i="1"/>
  <c r="U186" i="1" s="1"/>
  <c r="Z184" i="1"/>
  <c r="Z186" i="1" s="1"/>
  <c r="O185" i="1"/>
  <c r="O186" i="1" s="1"/>
  <c r="J185" i="1"/>
  <c r="J186" i="1" s="1"/>
  <c r="I186" i="1"/>
  <c r="D142" i="1"/>
  <c r="D185" i="1" s="1"/>
  <c r="G185" i="1"/>
  <c r="G186" i="1" s="1"/>
  <c r="K186" i="1"/>
  <c r="L186" i="1"/>
  <c r="AB186" i="1"/>
  <c r="P186" i="1"/>
  <c r="N186" i="1"/>
  <c r="AD186" i="1"/>
  <c r="H186" i="1"/>
  <c r="D184" i="1" l="1"/>
  <c r="D186" i="1" s="1"/>
</calcChain>
</file>

<file path=xl/sharedStrings.xml><?xml version="1.0" encoding="utf-8"?>
<sst xmlns="http://schemas.openxmlformats.org/spreadsheetml/2006/main" count="562" uniqueCount="332">
  <si>
    <r>
      <rPr>
        <b/>
        <sz val="12"/>
        <rFont val="Arial"/>
        <family val="2"/>
      </rPr>
      <t>Remittances Received from the Sale of Former Redevelopment Agency Property Paid to Affected Taxing Entities
Payments for FY 2021-22 (July 1, 2021 - June 30, 2022)</t>
    </r>
    <r>
      <rPr>
        <sz val="10"/>
        <rFont val="Arial"/>
        <family val="2"/>
      </rPr>
      <t xml:space="preserve">
(Report all Values in Whole Dollars)</t>
    </r>
  </si>
  <si>
    <r>
      <t xml:space="preserve">County : </t>
    </r>
    <r>
      <rPr>
        <sz val="11"/>
        <rFont val="Arial"/>
        <family val="2"/>
      </rPr>
      <t>San Bernardino</t>
    </r>
  </si>
  <si>
    <t xml:space="preserve">Title of Former RDA: </t>
  </si>
  <si>
    <t>Countywide Totals</t>
  </si>
  <si>
    <t>Adelanto</t>
  </si>
  <si>
    <t>Apple Valley</t>
  </si>
  <si>
    <t>Barstow</t>
  </si>
  <si>
    <t>Big Bear Lake</t>
  </si>
  <si>
    <t>Chino</t>
  </si>
  <si>
    <t>Colton</t>
  </si>
  <si>
    <t>Fontana</t>
  </si>
  <si>
    <t>Grand Terrace</t>
  </si>
  <si>
    <t>Hesperia</t>
  </si>
  <si>
    <t>Highland</t>
  </si>
  <si>
    <t>IVDA</t>
  </si>
  <si>
    <t>Loma Linda</t>
  </si>
  <si>
    <t>Montclair</t>
  </si>
  <si>
    <t>Needles</t>
  </si>
  <si>
    <t>Ontario</t>
  </si>
  <si>
    <t>Rancho Cucamonga</t>
  </si>
  <si>
    <t>Redlands</t>
  </si>
  <si>
    <t>Rialto</t>
  </si>
  <si>
    <t>City of Sn Bndo</t>
  </si>
  <si>
    <t>County of Sn Bndo</t>
  </si>
  <si>
    <t>29 Palms</t>
  </si>
  <si>
    <t>Upland</t>
  </si>
  <si>
    <t>Victorville</t>
  </si>
  <si>
    <t>VVEDA</t>
  </si>
  <si>
    <t>Yucaipa</t>
  </si>
  <si>
    <t>Yucca Valley</t>
  </si>
  <si>
    <t>Sale of Property Remittances:</t>
  </si>
  <si>
    <t>Total Revenue Received from the Sale of Former RDA Property</t>
  </si>
  <si>
    <t>Total Remittances</t>
  </si>
  <si>
    <t>Distribution of Remittances from Property Sales:</t>
  </si>
  <si>
    <t>Type</t>
  </si>
  <si>
    <t>ATE Code</t>
  </si>
  <si>
    <t>ATE Name</t>
  </si>
  <si>
    <t>City</t>
  </si>
  <si>
    <t>CC02-GA01</t>
  </si>
  <si>
    <t>CC03-GA01</t>
  </si>
  <si>
    <t>CC04-GA01</t>
  </si>
  <si>
    <t>CC04-GA02</t>
  </si>
  <si>
    <t>CC06-GA01</t>
  </si>
  <si>
    <t>CC08-GA01</t>
  </si>
  <si>
    <t>CC10-GA01</t>
  </si>
  <si>
    <t>CC12-GA01</t>
  </si>
  <si>
    <t>CC12-GA02</t>
  </si>
  <si>
    <t>CC14-GA01</t>
  </si>
  <si>
    <t>CC15-GA01</t>
  </si>
  <si>
    <t>CC16-GA01</t>
  </si>
  <si>
    <t>CC17-GA01</t>
  </si>
  <si>
    <t>CC18-GA01</t>
  </si>
  <si>
    <t>CC20-GA01</t>
  </si>
  <si>
    <t>CC22-GA01</t>
  </si>
  <si>
    <t>CC24-GA01</t>
  </si>
  <si>
    <t>CC26-GA01</t>
  </si>
  <si>
    <t>CC28-GA01</t>
  </si>
  <si>
    <t>CC30-GA01</t>
  </si>
  <si>
    <t>CC31-GA01</t>
  </si>
  <si>
    <t>CC32-GA01</t>
  </si>
  <si>
    <t>CC33-GA01</t>
  </si>
  <si>
    <t>CC34-GA01</t>
  </si>
  <si>
    <t>CC35-GA01</t>
  </si>
  <si>
    <t>CC38-GA01</t>
  </si>
  <si>
    <t>City Total</t>
  </si>
  <si>
    <t>Cities</t>
  </si>
  <si>
    <t>County</t>
  </si>
  <si>
    <t>AB01-GA01</t>
  </si>
  <si>
    <t>County Total</t>
  </si>
  <si>
    <t>Counties</t>
  </si>
  <si>
    <t>Special Dist</t>
  </si>
  <si>
    <t>BF01-GA01</t>
  </si>
  <si>
    <t>BF02-GA01</t>
  </si>
  <si>
    <t>BF03-GA01</t>
  </si>
  <si>
    <t>BF04-GA01</t>
  </si>
  <si>
    <t>BF05-GA01</t>
  </si>
  <si>
    <t>BF06-GA01</t>
  </si>
  <si>
    <t>BF07-GA01</t>
  </si>
  <si>
    <t>BF08-GA01</t>
  </si>
  <si>
    <t>BL01-GA01</t>
  </si>
  <si>
    <t>CS06-GA01</t>
  </si>
  <si>
    <t>CS12-GA01</t>
  </si>
  <si>
    <t>CS17-GA01</t>
  </si>
  <si>
    <t>CS18-GA01</t>
  </si>
  <si>
    <t>CS24-GA01</t>
  </si>
  <si>
    <t>CS33-GA01</t>
  </si>
  <si>
    <t>CS33-GA02</t>
  </si>
  <si>
    <t>CS37-GI01</t>
  </si>
  <si>
    <t>UD25-GA01</t>
  </si>
  <si>
    <t>UD27-GA01</t>
  </si>
  <si>
    <t>UD39-GA01</t>
  </si>
  <si>
    <t>UD44-GA01</t>
  </si>
  <si>
    <t>UD47-GA01</t>
  </si>
  <si>
    <t>UD50-GA01</t>
  </si>
  <si>
    <t>UD54-GA01</t>
  </si>
  <si>
    <t>UD98-GA01</t>
  </si>
  <si>
    <t>UF01-GA01</t>
  </si>
  <si>
    <t>UF01-GA02</t>
  </si>
  <si>
    <t>UF01-GA03</t>
  </si>
  <si>
    <t>UF01-GA04</t>
  </si>
  <si>
    <t>UF01-GA05</t>
  </si>
  <si>
    <t>UP07-GA01</t>
  </si>
  <si>
    <t>UP09-GA01</t>
  </si>
  <si>
    <t>VB01-GA01</t>
  </si>
  <si>
    <t>VB03-GA01</t>
  </si>
  <si>
    <t>VF02-GA01</t>
  </si>
  <si>
    <t>VP02-GA01</t>
  </si>
  <si>
    <t>WA01-GA01</t>
  </si>
  <si>
    <t>WC08-GI01</t>
  </si>
  <si>
    <t>WF01-GA01</t>
  </si>
  <si>
    <t>WF07-GA02</t>
  </si>
  <si>
    <t>WF07-GA03</t>
  </si>
  <si>
    <t>WH01-GA01</t>
  </si>
  <si>
    <t>WH02-GA01</t>
  </si>
  <si>
    <t>WH04-GA01</t>
  </si>
  <si>
    <t>WR01-GL01</t>
  </si>
  <si>
    <t>WR03-GL01</t>
  </si>
  <si>
    <t>WR04-GL01</t>
  </si>
  <si>
    <t>WT01-GL01</t>
  </si>
  <si>
    <t>WT09-GL01</t>
  </si>
  <si>
    <t>WU06-GA01</t>
  </si>
  <si>
    <t>WU08-GA01</t>
  </si>
  <si>
    <t>WU08-GA03</t>
  </si>
  <si>
    <t>WU08-GA05</t>
  </si>
  <si>
    <t>WU23-GA01</t>
  </si>
  <si>
    <t>WW15-GA01</t>
  </si>
  <si>
    <t>WW21-GA01</t>
  </si>
  <si>
    <t>WW28-GA01</t>
  </si>
  <si>
    <t>WW29-GA01</t>
  </si>
  <si>
    <t>WW29-GA02</t>
  </si>
  <si>
    <t>WY10-GA01</t>
  </si>
  <si>
    <t>WY20-GI01</t>
  </si>
  <si>
    <t>Special Dist Total</t>
  </si>
  <si>
    <t>Special Districts</t>
  </si>
  <si>
    <t>K-12</t>
  </si>
  <si>
    <t>SE02-GA01</t>
  </si>
  <si>
    <t>SE04-GA01</t>
  </si>
  <si>
    <t>SE14-GA01</t>
  </si>
  <si>
    <t>SE22-GA01</t>
  </si>
  <si>
    <t>SE24-GA01</t>
  </si>
  <si>
    <t>SE40-GA01</t>
  </si>
  <si>
    <t>SE44-GA01</t>
  </si>
  <si>
    <t>SE46-GA01</t>
  </si>
  <si>
    <t>SE64-GA01</t>
  </si>
  <si>
    <t>SH16-GA01</t>
  </si>
  <si>
    <t>SH66-GA01</t>
  </si>
  <si>
    <t>SU06-GA01</t>
  </si>
  <si>
    <t>SU10-GA01</t>
  </si>
  <si>
    <t>SU12-GA01</t>
  </si>
  <si>
    <t>SU18-GA01</t>
  </si>
  <si>
    <t>SU20-GA01</t>
  </si>
  <si>
    <t>SU26-GA01</t>
  </si>
  <si>
    <t>SU32-GA01</t>
  </si>
  <si>
    <t>SU36-GA01</t>
  </si>
  <si>
    <t>SU42-GA01</t>
  </si>
  <si>
    <t>SU48-GA01</t>
  </si>
  <si>
    <t>SU50-GA01</t>
  </si>
  <si>
    <t>SU52-GA01</t>
  </si>
  <si>
    <t>SU54-GA01</t>
  </si>
  <si>
    <t>SU58-GA01</t>
  </si>
  <si>
    <t>SU62-GA01</t>
  </si>
  <si>
    <t>SU68-GA01</t>
  </si>
  <si>
    <t>K-12 Total</t>
  </si>
  <si>
    <t>K-12 Schools</t>
  </si>
  <si>
    <t>Comm Coll</t>
  </si>
  <si>
    <t>SC10-GA01</t>
  </si>
  <si>
    <t>SC16-GA01</t>
  </si>
  <si>
    <t>SC18-GA01</t>
  </si>
  <si>
    <t>SC54-GA01</t>
  </si>
  <si>
    <t>SC66-GA01</t>
  </si>
  <si>
    <t>TC88-GA01</t>
  </si>
  <si>
    <t>Comm Coll Total</t>
  </si>
  <si>
    <t xml:space="preserve">Community Colleges  </t>
  </si>
  <si>
    <t>COE</t>
  </si>
  <si>
    <t>BS01-GA01</t>
  </si>
  <si>
    <t>BS01-GA02</t>
  </si>
  <si>
    <t>BS01-GA03</t>
  </si>
  <si>
    <t>BS01-GA04</t>
  </si>
  <si>
    <t>BS01-GA05</t>
  </si>
  <si>
    <t>COE Total</t>
  </si>
  <si>
    <t xml:space="preserve">County Office of Education  </t>
  </si>
  <si>
    <t>Total ERAF (Please break out the ERAF amounts into the following categories if this information is readily available):</t>
  </si>
  <si>
    <t>ERAF K-12</t>
  </si>
  <si>
    <t>ERAF K-12 Total</t>
  </si>
  <si>
    <t>ERAF - K-12</t>
  </si>
  <si>
    <t>ERAF Comm Coll</t>
  </si>
  <si>
    <t>ERAF Comm Coll Total</t>
  </si>
  <si>
    <t>ERAF - Community Colleges</t>
  </si>
  <si>
    <t>ERAF COE</t>
  </si>
  <si>
    <t>ERAF COE Total</t>
  </si>
  <si>
    <t>ERAF - County Offices of Education</t>
  </si>
  <si>
    <t>Total Distributed Remittances (Total Remittances Must Equal the Total Distributed Remittances)</t>
  </si>
  <si>
    <t>Total Remittance Distributions to K-14 Schools:</t>
  </si>
  <si>
    <t>Percentage of Remittance Distributions to K-14 Schools</t>
  </si>
  <si>
    <t>Property Name or Other Comments (Optional):</t>
  </si>
  <si>
    <t>0276-202-54-0000 sold on 08/18/2021 for $144,000, remitted $142,683 net proceeds. Final checks to close the Successor Agency, remitted $240,297.07 on 1/24/2022 and $56,528 on 3/1/2022.</t>
  </si>
  <si>
    <t xml:space="preserve">0258-102-61-0000 sold on 5/23/2017 for $2,000,000, net proceeds of $1,892,673. The Successor Agency parcel is .76 acres of the total of 4.10 acres sold or 18.5%. The Successor Agency's share was $350,145 or $1,893,673 x 18.5%. Remitted $349,650 on 2/24/2022 and an additional $495 on 3/2/2022 to correct the previous amount remitted. Total remittance was $350,145. </t>
  </si>
  <si>
    <t xml:space="preserve">0134-053-20-0000; 0134-053-21-0000;  0134-053-22-0000; 0134-053-23-0000; 0134-053-25-0000; 0134-053-26-0000; 0134-054-07-0000; 0134-054-08-0000; 0134-054-09-0000; 0134-093-07-0000; 0134-093-08-0000; 0134-093-09-0000; 12 parcels sold on 08/02/2021 for $440,000.00, remitted $421,918.55 net proceeds. Property tax refund check of $5,448.99 remitted on 3/17/2022 for three parcels 0136-111-14-0000 (refund of $3,198.23 for tax year 2011), 0136-111-15-0000 (refund of $2,067.15 for tax year 2011), and 0144-123-46-0000 (refunds of $146.90 for tax year 2011 and $36.71 for tax year 2010 ).        </t>
  </si>
  <si>
    <t>Deposit Date:</t>
  </si>
  <si>
    <t>8/18/2021, 3/2/2022</t>
  </si>
  <si>
    <t>2/24/2022, 3/2/2022</t>
  </si>
  <si>
    <t>8/26/2021, 3/23/2022</t>
  </si>
  <si>
    <t>Distribution Date:</t>
  </si>
  <si>
    <t>11/18/2021, 3/8/2022</t>
  </si>
  <si>
    <t>11/18/2021, 6/24/2022</t>
  </si>
  <si>
    <t>CITY OF ADELANTO</t>
  </si>
  <si>
    <t>TOWN OF APPLE VALLEY</t>
  </si>
  <si>
    <t>CITY OF BARSTOW</t>
  </si>
  <si>
    <t>CITY OF BARSTOW-BARSTOW PARK - GTL</t>
  </si>
  <si>
    <t>CITY OF BIG BEAR LAKE</t>
  </si>
  <si>
    <t>CITY OF CHINO</t>
  </si>
  <si>
    <t>CITY OF COLTON</t>
  </si>
  <si>
    <t>CITY OF FONTANA</t>
  </si>
  <si>
    <t>CITY OF FONTANA VEHICLE PKG</t>
  </si>
  <si>
    <t>CITY OF GRAND TERRACE</t>
  </si>
  <si>
    <t>CITY OF HIGHLAND</t>
  </si>
  <si>
    <t>CITY OF LOMA LINDA</t>
  </si>
  <si>
    <t>CITY OF HESPERIA</t>
  </si>
  <si>
    <t>CITY OF MONTCLAIR</t>
  </si>
  <si>
    <t>CITY OF NEEDLES</t>
  </si>
  <si>
    <t>CITY OF ONTARIO</t>
  </si>
  <si>
    <t>CITY OF RANCHO CUCAMONGA</t>
  </si>
  <si>
    <t>CITY OF REDLANDS</t>
  </si>
  <si>
    <t>CITY OF RIALTO</t>
  </si>
  <si>
    <t>CITY OF SAN BERNARDINO</t>
  </si>
  <si>
    <t>CITY OF TWENTYNINE PALMS</t>
  </si>
  <si>
    <t>CITY OF UPLAND</t>
  </si>
  <si>
    <t>CITY OF TWENTYNINE PALMS (SEE CC31)</t>
  </si>
  <si>
    <t>CITY OF VICTORVILLE</t>
  </si>
  <si>
    <t>CITY OF YUCAIPA</t>
  </si>
  <si>
    <t>TOWN OF YUCCA VALLEY</t>
  </si>
  <si>
    <t>COUNTY GENERAL FUND</t>
  </si>
  <si>
    <t>FLOOD CONTROL ZONE 1</t>
  </si>
  <si>
    <t>FLOOD CONTROL ZONE 2</t>
  </si>
  <si>
    <t>FLOOD CONTROL ZONE 3</t>
  </si>
  <si>
    <t>FLOOD CONTROL ZONE 4</t>
  </si>
  <si>
    <t>FLOOD CONTROL ZONE 5</t>
  </si>
  <si>
    <t>FLOOD CONTROL ZONE 6</t>
  </si>
  <si>
    <t>FLOOD CONTROL ADMIN 1 &amp; 2</t>
  </si>
  <si>
    <t>FLOOD CONTROL ADMIN 3-6</t>
  </si>
  <si>
    <t>COUNTY FREE LIBRARY</t>
  </si>
  <si>
    <t>BIG BEAR LAKE FIRE DISTRICT</t>
  </si>
  <si>
    <t>FONTANA FIRE PROTECTION DISTRICT</t>
  </si>
  <si>
    <t>HESPERIA FIRE PROTECTION DISTRICT</t>
  </si>
  <si>
    <t>HESPERIA WATER DISTRICT</t>
  </si>
  <si>
    <t>RANCHO CUCAMONGA FIRE DISTRICT</t>
  </si>
  <si>
    <t>VICTORVILLE WATER DISTRICT IMP DIST 1</t>
  </si>
  <si>
    <t>VICTORVILLE WATER DISTRICT IMP DIST 2</t>
  </si>
  <si>
    <t>VICTORVILLE STREET LIGHT DISTRICT L &amp; I</t>
  </si>
  <si>
    <t>CSA 40 - ELEPHANT MOUNTAIN</t>
  </si>
  <si>
    <t>CSA 42 - ORO GRANDE</t>
  </si>
  <si>
    <t>CSA 54 - CREST FOREST</t>
  </si>
  <si>
    <t>CSA 60 - VICTORVILLE</t>
  </si>
  <si>
    <t>CSA 64 - SPRING VLY LAKE</t>
  </si>
  <si>
    <t>CSA 70</t>
  </si>
  <si>
    <t>CSA 70 ZONE D-1 - LAKE ARROWHEAD</t>
  </si>
  <si>
    <t>CSA SL-1</t>
  </si>
  <si>
    <t>SAN BDNO CNTY FIRE PROTECT DISTRICT-VALLEY SERVICE AREA</t>
  </si>
  <si>
    <t>SAN BDNO CNTY FIRE PROTECT DISTRICT-MOUNTAIN SERVICE AREA</t>
  </si>
  <si>
    <t>SAN BDNO CNTY FIRE PROTECT DISTRICT-NORTH DESERT SERVICE AREA</t>
  </si>
  <si>
    <t>SAN BDNO CNTY FIRE PROTECT DISTRICT-SOUTH DESERT SERVICE AREA</t>
  </si>
  <si>
    <t>SAN BDNO CNTY FIRE PROTECT DISTRICT-SBCFPD-ADMIN</t>
  </si>
  <si>
    <t>BIG BEAR VALLEY PARK &amp; REC DIST</t>
  </si>
  <si>
    <t>BLOOMINGTON PARK &amp; REC DISTRICT</t>
  </si>
  <si>
    <t>BARSTOW CEMETERY DISTRICT</t>
  </si>
  <si>
    <t>29 PALMS CEMETERY DISTRICT</t>
  </si>
  <si>
    <t>BARSTOW FIRE PROTECTION DISTRICT</t>
  </si>
  <si>
    <t>HESPERIA PARK DISTRICT</t>
  </si>
  <si>
    <t>BIG BEAR CITY AIRPORT DISTRICT</t>
  </si>
  <si>
    <t>LAKE ARROWHEAD CSD L &amp; I</t>
  </si>
  <si>
    <t>APPLE VALLEY FIRE PROTECTION DIST</t>
  </si>
  <si>
    <t>CHINO VALLEY INDEPENDENT FIRE DIST INCORPORATED ARE</t>
  </si>
  <si>
    <t>CHINO VALLEY INDEPENDENT FIRE DIST CHINO AREA</t>
  </si>
  <si>
    <t>BEAR VALLEY COMM HOSP DISTRICT</t>
  </si>
  <si>
    <t>HI-DESERT MEMORIAL HOSPITAL DIS</t>
  </si>
  <si>
    <t>SAN BERNARDINO MTS COMM HOSP DIST</t>
  </si>
  <si>
    <t>RIVERSIDE CORONA RCD L O</t>
  </si>
  <si>
    <t>MOJAVE DESERT RESOURCE CONS DIST L O</t>
  </si>
  <si>
    <t>INLAND EMPIRE JT RESOURCE CONS DIST L O</t>
  </si>
  <si>
    <t>SAN BDNO VALLEY WATER CONS DIST - L O</t>
  </si>
  <si>
    <t>CHINO BASIN WTR CONSERVATION DIST L O</t>
  </si>
  <si>
    <t>BIG BEAR MUNICIPAL WATER DIST</t>
  </si>
  <si>
    <t>INLAND EMPIRE UTILITIES AGENCY ORIGINAL</t>
  </si>
  <si>
    <t>INLAND EMPIRE UTILITIES AGENCY MID-VLY</t>
  </si>
  <si>
    <t>INLAND EMPIRE UTILITIES AGENCY IMP C</t>
  </si>
  <si>
    <t>SAN BERNARDINO VALLEY MUNI WATER</t>
  </si>
  <si>
    <t>HI-DESERT CO WATER DISTRICT</t>
  </si>
  <si>
    <t>MONTE VISTA CO WTR DISTRICT</t>
  </si>
  <si>
    <t>WEST VALLEY WATER DISTRICT</t>
  </si>
  <si>
    <t>YUCAIPA VALLEY WATER DISTRICT</t>
  </si>
  <si>
    <t>YUCAIPA VALLEY WATER DISTRICT IMP DIST A</t>
  </si>
  <si>
    <t>CRESTLINE-LAKE ARROWHEAD WTR AGENCY</t>
  </si>
  <si>
    <t>MOJAVE WATER AGENCY L &amp; I</t>
  </si>
  <si>
    <t>ADELANTO ELEMENTARY SCHOOL DISTRICT</t>
  </si>
  <si>
    <t>ALTA LOMA ELEMENTARY SCHOOL DIST</t>
  </si>
  <si>
    <t>CENTRAL ELEMENTARY SCHOOL DISTRICT</t>
  </si>
  <si>
    <t>CUCAMONGA ELEMENTARY SCHOOL DIST</t>
  </si>
  <si>
    <t>ETIWANDA ELEMENTARY SCHOOL DISTRICT</t>
  </si>
  <si>
    <t>MOUNTAIN VIEW ELEMENTARY SCH DIST</t>
  </si>
  <si>
    <t>ONTARIO-MONTCLAIR ELEM SCH DIST</t>
  </si>
  <si>
    <t>ORO GRANDE ELEMENTARY SCHOOL DIST</t>
  </si>
  <si>
    <t>VICTOR ELEMENTARY SCHOOL DISTRICT</t>
  </si>
  <si>
    <t>CHAFFEY JOINT UNION HIGH SCH DIST</t>
  </si>
  <si>
    <t>VICTOR VALLEY UNION HIGH SCH DIST</t>
  </si>
  <si>
    <t>APPLE VALLEY UNIFIED SCHOOL DIST</t>
  </si>
  <si>
    <t>BARSTOW UNIFIED SCHOOL DISTRICT</t>
  </si>
  <si>
    <t>BEAR VALLEY UNIFIED SCHOOL DISTRICT</t>
  </si>
  <si>
    <t>CHINO VALLEY UNIFIED SCHOOL DIST</t>
  </si>
  <si>
    <t>COLTON JOINT UNIFIED SCHOOL DIST</t>
  </si>
  <si>
    <t>FONTANA UNIFIED SCHOOL DISTRICT</t>
  </si>
  <si>
    <t>HESPERIA UNIFIED SCHOOL DISTRICT</t>
  </si>
  <si>
    <t>MORONGO UNIFIED SCHOOL DISTRICT</t>
  </si>
  <si>
    <t>NEEDLES UNIFIED SCHOOL DISTRICT</t>
  </si>
  <si>
    <t>REDLANDS UNIFIED SCHOOL DISTRICT</t>
  </si>
  <si>
    <t>RIALTO UNIFIED SCHOOL DISTRICT</t>
  </si>
  <si>
    <t>RIM OF THE WORLD UNIFIED SCH DIST</t>
  </si>
  <si>
    <t>SAN BERNARDINO CITY UNIFIED SCH DIS</t>
  </si>
  <si>
    <t>SNOWLINE JOINT UNIFIED SCHOOL DIST</t>
  </si>
  <si>
    <t>UPLAND UNIFIED</t>
  </si>
  <si>
    <t>YUCAIPA-CALIMESA JOINT UNIFIED</t>
  </si>
  <si>
    <t>BARSTOW COMMUNITY COLLEGE</t>
  </si>
  <si>
    <t>CHAFFEY COMMUNITY COLLEGE</t>
  </si>
  <si>
    <t>COPPER MOUNTAIN COMM COLL DISTRICT</t>
  </si>
  <si>
    <t>SAN BERNARDINO COMMUNITY COLLEGE</t>
  </si>
  <si>
    <t>VICTOR VALLEY COMMUNITY COLLEGE</t>
  </si>
  <si>
    <t>PALO VERDE COMMUNITY COLLEGE</t>
  </si>
  <si>
    <t>SUPERINTENDENT OF SCHOOLS - COUNTY WIDE</t>
  </si>
  <si>
    <t>SUPERINTENDENT OF SCHOOLS - R O P</t>
  </si>
  <si>
    <t>SUPERINTENDENT OF SCHOOLS - PHYS HAND</t>
  </si>
  <si>
    <t>SUPERINTENDENT OF SCHOOLS - MENT RET</t>
  </si>
  <si>
    <t>SUPERINTENDENT OF SCHOOLS - DEV CENTER</t>
  </si>
  <si>
    <t>0410-031-03-0000 sold on 06/26/2019 for $287,496.00, remitted $270,541.95 net proceeds and from sale of 2007 Chevy Suburban remitted $6,264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</si>
</sst>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41" fontId="4" fillId="0" borderId="0" xfId="0" applyNumberFormat="1" applyFont="1" applyAlignment="1">
      <alignment horizontal="center"/>
    </xf>
    <xf numFmtId="41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indent="2"/>
    </xf>
    <xf numFmtId="41" fontId="4" fillId="0" borderId="0" xfId="0" applyNumberFormat="1" applyFont="1" applyAlignment="1">
      <alignment horizontal="left" indent="2"/>
    </xf>
    <xf numFmtId="41" fontId="5" fillId="0" borderId="0" xfId="0" applyNumberFormat="1" applyFont="1" applyAlignment="1">
      <alignment horizontal="left" indent="2"/>
    </xf>
    <xf numFmtId="41" fontId="4" fillId="2" borderId="1" xfId="0" applyNumberFormat="1" applyFont="1" applyFill="1" applyBorder="1" applyAlignment="1">
      <alignment horizontal="left" indent="2"/>
    </xf>
    <xf numFmtId="41" fontId="4" fillId="2" borderId="1" xfId="0" applyNumberFormat="1" applyFont="1" applyFill="1" applyBorder="1"/>
    <xf numFmtId="41" fontId="4" fillId="0" borderId="0" xfId="0" applyNumberFormat="1" applyFont="1"/>
    <xf numFmtId="0" fontId="4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43" fontId="5" fillId="0" borderId="0" xfId="1" applyFont="1" applyFill="1" applyAlignment="1">
      <alignment wrapText="1"/>
    </xf>
    <xf numFmtId="0" fontId="5" fillId="0" borderId="0" xfId="0" applyFont="1" applyAlignment="1">
      <alignment horizontal="left" wrapText="1" indent="2"/>
    </xf>
    <xf numFmtId="0" fontId="5" fillId="0" borderId="0" xfId="0" applyFont="1" applyAlignment="1">
      <alignment horizontal="left" indent="4"/>
    </xf>
    <xf numFmtId="41" fontId="6" fillId="3" borderId="1" xfId="1" applyNumberFormat="1" applyFont="1" applyFill="1" applyBorder="1" applyAlignment="1"/>
    <xf numFmtId="0" fontId="5" fillId="0" borderId="0" xfId="0" applyFont="1" applyAlignment="1">
      <alignment wrapText="1"/>
    </xf>
    <xf numFmtId="41" fontId="2" fillId="4" borderId="0" xfId="1" applyNumberFormat="1" applyFont="1" applyFill="1" applyBorder="1" applyAlignment="1"/>
    <xf numFmtId="164" fontId="2" fillId="4" borderId="2" xfId="1" applyNumberFormat="1" applyFont="1" applyFill="1" applyBorder="1" applyAlignment="1"/>
    <xf numFmtId="0" fontId="5" fillId="0" borderId="0" xfId="0" applyFont="1"/>
    <xf numFmtId="41" fontId="6" fillId="0" borderId="0" xfId="1" applyNumberFormat="1" applyFont="1" applyFill="1" applyBorder="1" applyAlignment="1"/>
    <xf numFmtId="41" fontId="2" fillId="0" borderId="0" xfId="1" applyNumberFormat="1" applyFont="1" applyFill="1" applyBorder="1" applyAlignment="1"/>
    <xf numFmtId="0" fontId="4" fillId="0" borderId="0" xfId="0" applyFont="1" applyAlignment="1">
      <alignment vertical="top"/>
    </xf>
    <xf numFmtId="0" fontId="6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41" fontId="2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1" fontId="6" fillId="0" borderId="0" xfId="0" applyNumberFormat="1" applyFont="1" applyAlignment="1">
      <alignment horizontal="center"/>
    </xf>
    <xf numFmtId="4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41" fontId="6" fillId="0" borderId="0" xfId="0" applyNumberFormat="1" applyFont="1"/>
    <xf numFmtId="0" fontId="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6D66-7F6F-47B7-AF24-A07333C1C73D}">
  <sheetPr>
    <tabColor theme="9" tint="0.79998168889431442"/>
  </sheetPr>
  <dimension ref="A1:AD202"/>
  <sheetViews>
    <sheetView tabSelected="1" topLeftCell="B1" zoomScaleNormal="100" workbookViewId="0">
      <pane xSplit="3" ySplit="1" topLeftCell="E2" activePane="bottomRight" state="frozen"/>
      <selection activeCell="B1" sqref="B1"/>
      <selection pane="topRight" activeCell="E1" sqref="E1"/>
      <selection pane="bottomLeft" activeCell="B2" sqref="B2"/>
      <selection pane="bottomRight" activeCell="C1" sqref="C1"/>
    </sheetView>
  </sheetViews>
  <sheetFormatPr defaultColWidth="9.140625" defaultRowHeight="14.25" outlineLevelRow="2" x14ac:dyDescent="0.2"/>
  <cols>
    <col min="1" max="1" width="19" style="1" hidden="1" customWidth="1"/>
    <col min="2" max="2" width="10.42578125" style="1" bestFit="1" customWidth="1"/>
    <col min="3" max="3" width="82" style="22" customWidth="1"/>
    <col min="4" max="4" width="25.85546875" style="39" customWidth="1"/>
    <col min="5" max="8" width="21.42578125" style="28" customWidth="1"/>
    <col min="9" max="22" width="21.42578125" style="1" customWidth="1"/>
    <col min="23" max="23" width="39.28515625" style="1" customWidth="1"/>
    <col min="24" max="30" width="21.42578125" style="1" customWidth="1"/>
    <col min="31" max="16384" width="9.140625" style="1"/>
  </cols>
  <sheetData>
    <row r="1" spans="1:30" ht="55.5" customHeight="1" x14ac:dyDescent="0.2">
      <c r="C1" s="38"/>
      <c r="D1" s="40" t="s">
        <v>0</v>
      </c>
      <c r="E1" s="40"/>
      <c r="F1" s="40"/>
      <c r="G1" s="40"/>
      <c r="H1" s="40"/>
      <c r="I1" s="40"/>
      <c r="J1" s="40"/>
      <c r="K1" s="40"/>
      <c r="L1" s="40"/>
    </row>
    <row r="2" spans="1:30" ht="19.5" customHeight="1" x14ac:dyDescent="0.25">
      <c r="C2" s="2" t="s">
        <v>1</v>
      </c>
      <c r="D2" s="2"/>
      <c r="E2" s="2"/>
      <c r="F2" s="2"/>
      <c r="G2" s="2"/>
      <c r="H2" s="2"/>
    </row>
    <row r="3" spans="1:30" ht="36.75" customHeight="1" x14ac:dyDescent="0.25"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</row>
    <row r="4" spans="1:30" ht="21" customHeight="1" x14ac:dyDescent="0.2">
      <c r="C4" s="5" t="s">
        <v>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8" customHeight="1" x14ac:dyDescent="0.25">
      <c r="C5" s="6" t="s">
        <v>31</v>
      </c>
      <c r="D5" s="7">
        <f>SUM(E5:AD5)</f>
        <v>1493826.5600000001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439508.06999999995</v>
      </c>
      <c r="M5" s="8">
        <v>276805.94999999995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350145.00000000006</v>
      </c>
      <c r="W5" s="8">
        <v>427367.54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</row>
    <row r="6" spans="1:30" ht="18" customHeight="1" thickBot="1" x14ac:dyDescent="0.3">
      <c r="C6" s="2" t="s">
        <v>32</v>
      </c>
      <c r="D6" s="9">
        <f>SUM(E6:AD6)</f>
        <v>1493826.5600000001</v>
      </c>
      <c r="E6" s="10">
        <f t="shared" ref="E6:AD6" si="0">E5</f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439508.06999999995</v>
      </c>
      <c r="M6" s="10">
        <f t="shared" si="0"/>
        <v>276805.94999999995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350145.00000000006</v>
      </c>
      <c r="W6" s="10">
        <f t="shared" si="0"/>
        <v>427367.54</v>
      </c>
      <c r="X6" s="10">
        <f t="shared" si="0"/>
        <v>0</v>
      </c>
      <c r="Y6" s="10">
        <f t="shared" si="0"/>
        <v>0</v>
      </c>
      <c r="Z6" s="10">
        <f t="shared" si="0"/>
        <v>0</v>
      </c>
      <c r="AA6" s="10">
        <f t="shared" si="0"/>
        <v>0</v>
      </c>
      <c r="AB6" s="10">
        <f t="shared" si="0"/>
        <v>0</v>
      </c>
      <c r="AC6" s="10">
        <f t="shared" si="0"/>
        <v>0</v>
      </c>
      <c r="AD6" s="10">
        <f t="shared" si="0"/>
        <v>0</v>
      </c>
    </row>
    <row r="7" spans="1:30" ht="17.100000000000001" customHeight="1" thickTop="1" x14ac:dyDescent="0.25">
      <c r="C7" s="2"/>
      <c r="D7" s="8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21.75" customHeight="1" x14ac:dyDescent="0.25">
      <c r="C8" s="12" t="s">
        <v>33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 ht="15" hidden="1" x14ac:dyDescent="0.25">
      <c r="A9" s="13" t="s">
        <v>34</v>
      </c>
      <c r="B9" s="13" t="s">
        <v>35</v>
      </c>
      <c r="C9" s="13" t="s">
        <v>36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0" hidden="1" outlineLevel="2" x14ac:dyDescent="0.2">
      <c r="A10" s="14" t="s">
        <v>37</v>
      </c>
      <c r="B10" s="14" t="s">
        <v>38</v>
      </c>
      <c r="C10" s="14" t="s">
        <v>205</v>
      </c>
      <c r="D10" s="15">
        <f>SUM(E10:AD10)</f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</row>
    <row r="11" spans="1:30" hidden="1" outlineLevel="2" x14ac:dyDescent="0.2">
      <c r="A11" s="14" t="s">
        <v>37</v>
      </c>
      <c r="B11" s="14" t="s">
        <v>39</v>
      </c>
      <c r="C11" s="14" t="s">
        <v>206</v>
      </c>
      <c r="D11" s="15">
        <f t="shared" ref="D11:D75" si="1">SUM(E11:AD11)</f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</row>
    <row r="12" spans="1:30" hidden="1" outlineLevel="2" x14ac:dyDescent="0.2">
      <c r="A12" s="14" t="s">
        <v>37</v>
      </c>
      <c r="B12" s="14" t="s">
        <v>40</v>
      </c>
      <c r="C12" s="14" t="s">
        <v>207</v>
      </c>
      <c r="D12" s="15">
        <f t="shared" si="1"/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</row>
    <row r="13" spans="1:30" hidden="1" outlineLevel="2" x14ac:dyDescent="0.2">
      <c r="A13" s="14" t="s">
        <v>37</v>
      </c>
      <c r="B13" s="14" t="s">
        <v>41</v>
      </c>
      <c r="C13" s="14" t="s">
        <v>208</v>
      </c>
      <c r="D13" s="15">
        <f t="shared" si="1"/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</row>
    <row r="14" spans="1:30" hidden="1" outlineLevel="2" x14ac:dyDescent="0.2">
      <c r="A14" s="14" t="s">
        <v>37</v>
      </c>
      <c r="B14" s="14" t="s">
        <v>42</v>
      </c>
      <c r="C14" s="14" t="s">
        <v>209</v>
      </c>
      <c r="D14" s="15">
        <f t="shared" si="1"/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</row>
    <row r="15" spans="1:30" hidden="1" outlineLevel="2" x14ac:dyDescent="0.2">
      <c r="A15" s="14" t="s">
        <v>37</v>
      </c>
      <c r="B15" s="14" t="s">
        <v>43</v>
      </c>
      <c r="C15" s="14" t="s">
        <v>210</v>
      </c>
      <c r="D15" s="15">
        <f t="shared" si="1"/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</row>
    <row r="16" spans="1:30" hidden="1" outlineLevel="2" x14ac:dyDescent="0.2">
      <c r="A16" s="14" t="s">
        <v>37</v>
      </c>
      <c r="B16" s="14" t="s">
        <v>44</v>
      </c>
      <c r="C16" s="14" t="s">
        <v>211</v>
      </c>
      <c r="D16" s="15">
        <f t="shared" si="1"/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</row>
    <row r="17" spans="1:30" hidden="1" outlineLevel="2" x14ac:dyDescent="0.2">
      <c r="A17" s="14" t="s">
        <v>37</v>
      </c>
      <c r="B17" s="14" t="s">
        <v>45</v>
      </c>
      <c r="C17" s="14" t="s">
        <v>212</v>
      </c>
      <c r="D17" s="15">
        <f t="shared" si="1"/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</row>
    <row r="18" spans="1:30" hidden="1" outlineLevel="2" x14ac:dyDescent="0.2">
      <c r="A18" s="14" t="s">
        <v>37</v>
      </c>
      <c r="B18" s="14" t="s">
        <v>46</v>
      </c>
      <c r="C18" s="14" t="s">
        <v>213</v>
      </c>
      <c r="D18" s="15">
        <f t="shared" si="1"/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</row>
    <row r="19" spans="1:30" hidden="1" outlineLevel="2" x14ac:dyDescent="0.2">
      <c r="A19" s="14" t="s">
        <v>37</v>
      </c>
      <c r="B19" s="14" t="s">
        <v>47</v>
      </c>
      <c r="C19" s="14" t="s">
        <v>214</v>
      </c>
      <c r="D19" s="15">
        <f t="shared" si="1"/>
        <v>87775.2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87775.2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</row>
    <row r="20" spans="1:30" hidden="1" outlineLevel="2" x14ac:dyDescent="0.2">
      <c r="A20" s="14" t="s">
        <v>37</v>
      </c>
      <c r="B20" s="14" t="s">
        <v>48</v>
      </c>
      <c r="C20" s="14" t="s">
        <v>215</v>
      </c>
      <c r="D20" s="15">
        <f t="shared" si="1"/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</row>
    <row r="21" spans="1:30" hidden="1" outlineLevel="2" x14ac:dyDescent="0.2">
      <c r="A21" s="14" t="s">
        <v>37</v>
      </c>
      <c r="B21" s="14" t="s">
        <v>49</v>
      </c>
      <c r="C21" s="14" t="s">
        <v>216</v>
      </c>
      <c r="D21" s="15">
        <f t="shared" si="1"/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</row>
    <row r="22" spans="1:30" hidden="1" outlineLevel="2" x14ac:dyDescent="0.2">
      <c r="A22" s="14" t="s">
        <v>37</v>
      </c>
      <c r="B22" s="14" t="s">
        <v>50</v>
      </c>
      <c r="C22" s="14" t="s">
        <v>217</v>
      </c>
      <c r="D22" s="15">
        <f t="shared" si="1"/>
        <v>8525.18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8525.18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</row>
    <row r="23" spans="1:30" hidden="1" outlineLevel="2" x14ac:dyDescent="0.2">
      <c r="A23" s="14" t="s">
        <v>37</v>
      </c>
      <c r="B23" s="14" t="s">
        <v>51</v>
      </c>
      <c r="C23" s="14" t="s">
        <v>218</v>
      </c>
      <c r="D23" s="15">
        <f t="shared" si="1"/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</row>
    <row r="24" spans="1:30" hidden="1" outlineLevel="2" x14ac:dyDescent="0.2">
      <c r="A24" s="14" t="s">
        <v>37</v>
      </c>
      <c r="B24" s="14" t="s">
        <v>52</v>
      </c>
      <c r="C24" s="14" t="s">
        <v>219</v>
      </c>
      <c r="D24" s="15">
        <f t="shared" si="1"/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</row>
    <row r="25" spans="1:30" hidden="1" outlineLevel="2" x14ac:dyDescent="0.2">
      <c r="A25" s="14" t="s">
        <v>37</v>
      </c>
      <c r="B25" s="14" t="s">
        <v>53</v>
      </c>
      <c r="C25" s="14" t="s">
        <v>220</v>
      </c>
      <c r="D25" s="15">
        <f t="shared" si="1"/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</row>
    <row r="26" spans="1:30" hidden="1" outlineLevel="2" x14ac:dyDescent="0.2">
      <c r="A26" s="14" t="s">
        <v>37</v>
      </c>
      <c r="B26" s="14" t="s">
        <v>54</v>
      </c>
      <c r="C26" s="14" t="s">
        <v>221</v>
      </c>
      <c r="D26" s="15">
        <f t="shared" si="1"/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</row>
    <row r="27" spans="1:30" hidden="1" outlineLevel="2" x14ac:dyDescent="0.2">
      <c r="A27" s="14" t="s">
        <v>37</v>
      </c>
      <c r="B27" s="14" t="s">
        <v>55</v>
      </c>
      <c r="C27" s="14" t="s">
        <v>222</v>
      </c>
      <c r="D27" s="15">
        <f t="shared" si="1"/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</row>
    <row r="28" spans="1:30" hidden="1" outlineLevel="2" x14ac:dyDescent="0.2">
      <c r="A28" s="14" t="s">
        <v>37</v>
      </c>
      <c r="B28" s="14" t="s">
        <v>56</v>
      </c>
      <c r="C28" s="14" t="s">
        <v>223</v>
      </c>
      <c r="D28" s="15">
        <f t="shared" si="1"/>
        <v>49579.909999999996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49579.909999999996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</row>
    <row r="29" spans="1:30" hidden="1" outlineLevel="2" x14ac:dyDescent="0.2">
      <c r="A29" s="14" t="s">
        <v>37</v>
      </c>
      <c r="B29" s="14" t="s">
        <v>57</v>
      </c>
      <c r="C29" s="14" t="s">
        <v>224</v>
      </c>
      <c r="D29" s="15">
        <f t="shared" si="1"/>
        <v>73192.03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73192.03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</row>
    <row r="30" spans="1:30" hidden="1" outlineLevel="2" x14ac:dyDescent="0.2">
      <c r="A30" s="14" t="s">
        <v>37</v>
      </c>
      <c r="B30" s="14" t="s">
        <v>58</v>
      </c>
      <c r="C30" s="14" t="s">
        <v>225</v>
      </c>
      <c r="D30" s="15">
        <f t="shared" si="1"/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</row>
    <row r="31" spans="1:30" hidden="1" outlineLevel="2" x14ac:dyDescent="0.2">
      <c r="A31" s="14" t="s">
        <v>37</v>
      </c>
      <c r="B31" s="14" t="s">
        <v>59</v>
      </c>
      <c r="C31" s="14" t="s">
        <v>226</v>
      </c>
      <c r="D31" s="15">
        <f t="shared" si="1"/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</row>
    <row r="32" spans="1:30" hidden="1" outlineLevel="2" x14ac:dyDescent="0.2">
      <c r="A32" s="14" t="s">
        <v>37</v>
      </c>
      <c r="B32" s="14" t="s">
        <v>60</v>
      </c>
      <c r="C32" s="14" t="s">
        <v>227</v>
      </c>
      <c r="D32" s="15">
        <f t="shared" si="1"/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</row>
    <row r="33" spans="1:30" hidden="1" outlineLevel="2" x14ac:dyDescent="0.2">
      <c r="A33" s="14" t="s">
        <v>37</v>
      </c>
      <c r="B33" s="14" t="s">
        <v>61</v>
      </c>
      <c r="C33" s="14" t="s">
        <v>228</v>
      </c>
      <c r="D33" s="15">
        <f t="shared" si="1"/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</row>
    <row r="34" spans="1:30" hidden="1" outlineLevel="2" x14ac:dyDescent="0.2">
      <c r="A34" s="14" t="s">
        <v>37</v>
      </c>
      <c r="B34" s="14" t="s">
        <v>62</v>
      </c>
      <c r="C34" s="14" t="s">
        <v>229</v>
      </c>
      <c r="D34" s="15">
        <f t="shared" si="1"/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</row>
    <row r="35" spans="1:30" hidden="1" outlineLevel="2" x14ac:dyDescent="0.2">
      <c r="A35" s="14" t="s">
        <v>37</v>
      </c>
      <c r="B35" s="14" t="s">
        <v>63</v>
      </c>
      <c r="C35" s="14" t="s">
        <v>230</v>
      </c>
      <c r="D35" s="15">
        <f t="shared" si="1"/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</row>
    <row r="36" spans="1:30" ht="18" customHeight="1" outlineLevel="1" collapsed="1" x14ac:dyDescent="0.2">
      <c r="A36" s="14" t="s">
        <v>64</v>
      </c>
      <c r="B36" s="14"/>
      <c r="C36" s="6" t="s">
        <v>65</v>
      </c>
      <c r="D36" s="15">
        <f t="shared" ref="D36:AD36" si="2">SUBTOTAL(9,D10:D35)</f>
        <v>219072.32</v>
      </c>
      <c r="E36" s="15">
        <f t="shared" si="2"/>
        <v>0</v>
      </c>
      <c r="F36" s="15">
        <f t="shared" si="2"/>
        <v>0</v>
      </c>
      <c r="G36" s="15">
        <f t="shared" si="2"/>
        <v>0</v>
      </c>
      <c r="H36" s="15">
        <f t="shared" si="2"/>
        <v>0</v>
      </c>
      <c r="I36" s="15">
        <f t="shared" si="2"/>
        <v>0</v>
      </c>
      <c r="J36" s="15">
        <f t="shared" si="2"/>
        <v>0</v>
      </c>
      <c r="K36" s="15">
        <f t="shared" si="2"/>
        <v>0</v>
      </c>
      <c r="L36" s="15">
        <f t="shared" si="2"/>
        <v>87775.2</v>
      </c>
      <c r="M36" s="15">
        <f t="shared" si="2"/>
        <v>8525.18</v>
      </c>
      <c r="N36" s="15">
        <f t="shared" si="2"/>
        <v>0</v>
      </c>
      <c r="O36" s="15">
        <f t="shared" si="2"/>
        <v>0</v>
      </c>
      <c r="P36" s="15">
        <f t="shared" si="2"/>
        <v>0</v>
      </c>
      <c r="Q36" s="15">
        <f t="shared" si="2"/>
        <v>0</v>
      </c>
      <c r="R36" s="15">
        <f t="shared" si="2"/>
        <v>0</v>
      </c>
      <c r="S36" s="15">
        <f t="shared" si="2"/>
        <v>0</v>
      </c>
      <c r="T36" s="15">
        <f t="shared" si="2"/>
        <v>0</v>
      </c>
      <c r="U36" s="15">
        <f t="shared" si="2"/>
        <v>0</v>
      </c>
      <c r="V36" s="15">
        <f t="shared" si="2"/>
        <v>49579.909999999996</v>
      </c>
      <c r="W36" s="15">
        <f t="shared" si="2"/>
        <v>73192.03</v>
      </c>
      <c r="X36" s="15">
        <f t="shared" si="2"/>
        <v>0</v>
      </c>
      <c r="Y36" s="15">
        <f t="shared" si="2"/>
        <v>0</v>
      </c>
      <c r="Z36" s="15">
        <f t="shared" si="2"/>
        <v>0</v>
      </c>
      <c r="AA36" s="15">
        <f t="shared" si="2"/>
        <v>0</v>
      </c>
      <c r="AB36" s="15">
        <f t="shared" si="2"/>
        <v>0</v>
      </c>
      <c r="AC36" s="15">
        <f t="shared" si="2"/>
        <v>0</v>
      </c>
      <c r="AD36" s="15">
        <f t="shared" si="2"/>
        <v>0</v>
      </c>
    </row>
    <row r="37" spans="1:30" hidden="1" outlineLevel="2" x14ac:dyDescent="0.2">
      <c r="A37" s="14" t="s">
        <v>66</v>
      </c>
      <c r="B37" s="14" t="s">
        <v>67</v>
      </c>
      <c r="C37" s="14" t="s">
        <v>231</v>
      </c>
      <c r="D37" s="15">
        <f t="shared" si="1"/>
        <v>211968.53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55889.919999999998</v>
      </c>
      <c r="M37" s="15">
        <v>39207.82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54091.57</v>
      </c>
      <c r="W37" s="15">
        <v>62779.22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</row>
    <row r="38" spans="1:30" ht="18" customHeight="1" outlineLevel="1" collapsed="1" x14ac:dyDescent="0.2">
      <c r="A38" s="14" t="s">
        <v>68</v>
      </c>
      <c r="B38" s="14"/>
      <c r="C38" s="6" t="s">
        <v>69</v>
      </c>
      <c r="D38" s="15">
        <f t="shared" ref="D38:AD38" si="3">SUBTOTAL(9,D37:D37)</f>
        <v>211968.53</v>
      </c>
      <c r="E38" s="15">
        <f t="shared" si="3"/>
        <v>0</v>
      </c>
      <c r="F38" s="15">
        <f t="shared" si="3"/>
        <v>0</v>
      </c>
      <c r="G38" s="15">
        <f t="shared" si="3"/>
        <v>0</v>
      </c>
      <c r="H38" s="15">
        <f t="shared" si="3"/>
        <v>0</v>
      </c>
      <c r="I38" s="15">
        <f t="shared" si="3"/>
        <v>0</v>
      </c>
      <c r="J38" s="15">
        <f t="shared" si="3"/>
        <v>0</v>
      </c>
      <c r="K38" s="15">
        <f t="shared" si="3"/>
        <v>0</v>
      </c>
      <c r="L38" s="15">
        <f t="shared" si="3"/>
        <v>55889.919999999998</v>
      </c>
      <c r="M38" s="15">
        <f t="shared" si="3"/>
        <v>39207.82</v>
      </c>
      <c r="N38" s="15">
        <f t="shared" si="3"/>
        <v>0</v>
      </c>
      <c r="O38" s="15">
        <f t="shared" si="3"/>
        <v>0</v>
      </c>
      <c r="P38" s="15">
        <f t="shared" si="3"/>
        <v>0</v>
      </c>
      <c r="Q38" s="15">
        <f t="shared" si="3"/>
        <v>0</v>
      </c>
      <c r="R38" s="15">
        <f t="shared" si="3"/>
        <v>0</v>
      </c>
      <c r="S38" s="15">
        <f t="shared" si="3"/>
        <v>0</v>
      </c>
      <c r="T38" s="15">
        <f t="shared" si="3"/>
        <v>0</v>
      </c>
      <c r="U38" s="15">
        <f t="shared" si="3"/>
        <v>0</v>
      </c>
      <c r="V38" s="15">
        <f t="shared" si="3"/>
        <v>54091.57</v>
      </c>
      <c r="W38" s="15">
        <f t="shared" si="3"/>
        <v>62779.22</v>
      </c>
      <c r="X38" s="15">
        <f t="shared" si="3"/>
        <v>0</v>
      </c>
      <c r="Y38" s="15">
        <f t="shared" si="3"/>
        <v>0</v>
      </c>
      <c r="Z38" s="15">
        <f t="shared" si="3"/>
        <v>0</v>
      </c>
      <c r="AA38" s="15">
        <f t="shared" si="3"/>
        <v>0</v>
      </c>
      <c r="AB38" s="15">
        <f t="shared" si="3"/>
        <v>0</v>
      </c>
      <c r="AC38" s="15">
        <f t="shared" si="3"/>
        <v>0</v>
      </c>
      <c r="AD38" s="15">
        <f t="shared" si="3"/>
        <v>0</v>
      </c>
    </row>
    <row r="39" spans="1:30" hidden="1" outlineLevel="2" x14ac:dyDescent="0.2">
      <c r="A39" s="14" t="s">
        <v>70</v>
      </c>
      <c r="B39" s="14" t="s">
        <v>71</v>
      </c>
      <c r="C39" s="14" t="s">
        <v>232</v>
      </c>
      <c r="D39" s="15">
        <f t="shared" si="1"/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</row>
    <row r="40" spans="1:30" hidden="1" outlineLevel="2" x14ac:dyDescent="0.2">
      <c r="A40" s="14" t="s">
        <v>70</v>
      </c>
      <c r="B40" s="14" t="s">
        <v>72</v>
      </c>
      <c r="C40" s="14" t="s">
        <v>233</v>
      </c>
      <c r="D40" s="15">
        <f t="shared" si="1"/>
        <v>28143.03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9921.81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9602</v>
      </c>
      <c r="W40" s="15">
        <v>8619.2199999999993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</row>
    <row r="41" spans="1:30" hidden="1" outlineLevel="2" x14ac:dyDescent="0.2">
      <c r="A41" s="14" t="s">
        <v>70</v>
      </c>
      <c r="B41" s="14" t="s">
        <v>73</v>
      </c>
      <c r="C41" s="14" t="s">
        <v>234</v>
      </c>
      <c r="D41" s="15">
        <f t="shared" si="1"/>
        <v>2501.9300000000003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2501.9300000000003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</row>
    <row r="42" spans="1:30" hidden="1" outlineLevel="2" x14ac:dyDescent="0.2">
      <c r="A42" s="14" t="s">
        <v>70</v>
      </c>
      <c r="B42" s="14" t="s">
        <v>74</v>
      </c>
      <c r="C42" s="14" t="s">
        <v>235</v>
      </c>
      <c r="D42" s="15">
        <f t="shared" si="1"/>
        <v>6193.95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6193.95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</row>
    <row r="43" spans="1:30" hidden="1" outlineLevel="2" x14ac:dyDescent="0.2">
      <c r="A43" s="14" t="s">
        <v>70</v>
      </c>
      <c r="B43" s="14" t="s">
        <v>75</v>
      </c>
      <c r="C43" s="14" t="s">
        <v>236</v>
      </c>
      <c r="D43" s="15">
        <f t="shared" si="1"/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</row>
    <row r="44" spans="1:30" hidden="1" outlineLevel="2" x14ac:dyDescent="0.2">
      <c r="A44" s="14" t="s">
        <v>70</v>
      </c>
      <c r="B44" s="14" t="s">
        <v>76</v>
      </c>
      <c r="C44" s="14" t="s">
        <v>237</v>
      </c>
      <c r="D44" s="15">
        <f t="shared" si="1"/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</row>
    <row r="45" spans="1:30" hidden="1" outlineLevel="2" x14ac:dyDescent="0.2">
      <c r="A45" s="14" t="s">
        <v>70</v>
      </c>
      <c r="B45" s="14" t="s">
        <v>77</v>
      </c>
      <c r="C45" s="14" t="s">
        <v>238</v>
      </c>
      <c r="D45" s="15">
        <f t="shared" si="1"/>
        <v>1979.7400000000002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697.66000000000008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675.1</v>
      </c>
      <c r="W45" s="15">
        <v>606.98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</row>
    <row r="46" spans="1:30" hidden="1" outlineLevel="2" x14ac:dyDescent="0.2">
      <c r="A46" s="14" t="s">
        <v>70</v>
      </c>
      <c r="B46" s="14" t="s">
        <v>78</v>
      </c>
      <c r="C46" s="14" t="s">
        <v>239</v>
      </c>
      <c r="D46" s="15">
        <f t="shared" si="1"/>
        <v>323.56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237.01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86.55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</row>
    <row r="47" spans="1:30" hidden="1" outlineLevel="2" x14ac:dyDescent="0.2">
      <c r="A47" s="14" t="s">
        <v>70</v>
      </c>
      <c r="B47" s="14" t="s">
        <v>79</v>
      </c>
      <c r="C47" s="14" t="s">
        <v>240</v>
      </c>
      <c r="D47" s="15">
        <f t="shared" si="1"/>
        <v>14446.41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5412.1100000000006</v>
      </c>
      <c r="M47" s="15">
        <v>3796.7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5237.5999999999995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</row>
    <row r="48" spans="1:30" hidden="1" outlineLevel="2" x14ac:dyDescent="0.2">
      <c r="A48" s="14" t="s">
        <v>70</v>
      </c>
      <c r="B48" s="14" t="s">
        <v>80</v>
      </c>
      <c r="C48" s="14" t="s">
        <v>241</v>
      </c>
      <c r="D48" s="15">
        <f t="shared" si="1"/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</row>
    <row r="49" spans="1:30" hidden="1" outlineLevel="2" x14ac:dyDescent="0.2">
      <c r="A49" s="14" t="s">
        <v>70</v>
      </c>
      <c r="B49" s="14" t="s">
        <v>81</v>
      </c>
      <c r="C49" s="14" t="s">
        <v>242</v>
      </c>
      <c r="D49" s="15">
        <f t="shared" si="1"/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</row>
    <row r="50" spans="1:30" hidden="1" outlineLevel="2" x14ac:dyDescent="0.2">
      <c r="A50" s="14" t="s">
        <v>70</v>
      </c>
      <c r="B50" s="14" t="s">
        <v>82</v>
      </c>
      <c r="C50" s="14" t="s">
        <v>243</v>
      </c>
      <c r="D50" s="15">
        <f t="shared" si="1"/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</row>
    <row r="51" spans="1:30" hidden="1" outlineLevel="2" x14ac:dyDescent="0.2">
      <c r="A51" s="14" t="s">
        <v>70</v>
      </c>
      <c r="B51" s="14" t="s">
        <v>83</v>
      </c>
      <c r="C51" s="14" t="s">
        <v>244</v>
      </c>
      <c r="D51" s="15">
        <f t="shared" si="1"/>
        <v>3278.04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3278.04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</row>
    <row r="52" spans="1:30" hidden="1" outlineLevel="2" x14ac:dyDescent="0.2">
      <c r="A52" s="14" t="s">
        <v>70</v>
      </c>
      <c r="B52" s="14" t="s">
        <v>84</v>
      </c>
      <c r="C52" s="14" t="s">
        <v>245</v>
      </c>
      <c r="D52" s="15">
        <f t="shared" si="1"/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</row>
    <row r="53" spans="1:30" hidden="1" outlineLevel="2" x14ac:dyDescent="0.2">
      <c r="A53" s="14" t="s">
        <v>70</v>
      </c>
      <c r="B53" s="14" t="s">
        <v>85</v>
      </c>
      <c r="C53" s="14" t="s">
        <v>246</v>
      </c>
      <c r="D53" s="15">
        <f t="shared" si="1"/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</row>
    <row r="54" spans="1:30" hidden="1" outlineLevel="2" x14ac:dyDescent="0.2">
      <c r="A54" s="14" t="s">
        <v>70</v>
      </c>
      <c r="B54" s="14" t="s">
        <v>86</v>
      </c>
      <c r="C54" s="14" t="s">
        <v>247</v>
      </c>
      <c r="D54" s="15">
        <f t="shared" si="1"/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</row>
    <row r="55" spans="1:30" hidden="1" outlineLevel="2" x14ac:dyDescent="0.2">
      <c r="A55" s="14" t="s">
        <v>70</v>
      </c>
      <c r="B55" s="14" t="s">
        <v>87</v>
      </c>
      <c r="C55" s="14" t="s">
        <v>248</v>
      </c>
      <c r="D55" s="15">
        <f t="shared" si="1"/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</row>
    <row r="56" spans="1:30" hidden="1" outlineLevel="2" x14ac:dyDescent="0.2">
      <c r="A56" s="14" t="s">
        <v>70</v>
      </c>
      <c r="B56" s="14" t="s">
        <v>88</v>
      </c>
      <c r="C56" s="14" t="s">
        <v>249</v>
      </c>
      <c r="D56" s="15">
        <f t="shared" si="1"/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</row>
    <row r="57" spans="1:30" hidden="1" outlineLevel="2" x14ac:dyDescent="0.2">
      <c r="A57" s="14" t="s">
        <v>70</v>
      </c>
      <c r="B57" s="14" t="s">
        <v>89</v>
      </c>
      <c r="C57" s="14" t="s">
        <v>250</v>
      </c>
      <c r="D57" s="15">
        <f t="shared" si="1"/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</row>
    <row r="58" spans="1:30" hidden="1" outlineLevel="2" x14ac:dyDescent="0.2">
      <c r="A58" s="14"/>
      <c r="B58" s="14" t="s">
        <v>90</v>
      </c>
      <c r="C58" s="14" t="s">
        <v>251</v>
      </c>
      <c r="D58" s="15">
        <f t="shared" si="1"/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</row>
    <row r="59" spans="1:30" hidden="1" outlineLevel="2" x14ac:dyDescent="0.2">
      <c r="A59" s="14" t="s">
        <v>70</v>
      </c>
      <c r="B59" s="14" t="s">
        <v>91</v>
      </c>
      <c r="C59" s="14" t="s">
        <v>252</v>
      </c>
      <c r="D59" s="15">
        <f t="shared" si="1"/>
        <v>2717.81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2717.81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</row>
    <row r="60" spans="1:30" hidden="1" outlineLevel="2" x14ac:dyDescent="0.2">
      <c r="A60" s="14" t="s">
        <v>70</v>
      </c>
      <c r="B60" s="14" t="s">
        <v>92</v>
      </c>
      <c r="C60" s="14" t="s">
        <v>253</v>
      </c>
      <c r="D60" s="15">
        <f t="shared" si="1"/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</row>
    <row r="61" spans="1:30" hidden="1" outlineLevel="2" x14ac:dyDescent="0.2">
      <c r="A61" s="14" t="s">
        <v>70</v>
      </c>
      <c r="B61" s="14" t="s">
        <v>93</v>
      </c>
      <c r="C61" s="14" t="s">
        <v>254</v>
      </c>
      <c r="D61" s="15">
        <f t="shared" si="1"/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</row>
    <row r="62" spans="1:30" hidden="1" outlineLevel="2" x14ac:dyDescent="0.2">
      <c r="A62" s="14" t="s">
        <v>70</v>
      </c>
      <c r="B62" s="14" t="s">
        <v>94</v>
      </c>
      <c r="C62" s="14" t="s">
        <v>255</v>
      </c>
      <c r="D62" s="15">
        <f t="shared" si="1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</row>
    <row r="63" spans="1:30" hidden="1" outlineLevel="2" x14ac:dyDescent="0.2">
      <c r="A63" s="14" t="s">
        <v>70</v>
      </c>
      <c r="B63" s="14" t="s">
        <v>95</v>
      </c>
      <c r="C63" s="14" t="s">
        <v>256</v>
      </c>
      <c r="D63" s="15">
        <f t="shared" si="1"/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</row>
    <row r="64" spans="1:30" hidden="1" outlineLevel="2" x14ac:dyDescent="0.2">
      <c r="A64" s="14" t="s">
        <v>70</v>
      </c>
      <c r="B64" s="14" t="s">
        <v>96</v>
      </c>
      <c r="C64" s="14" t="s">
        <v>257</v>
      </c>
      <c r="D64" s="15">
        <f t="shared" si="1"/>
        <v>45426.799999999996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45426.799999999996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</row>
    <row r="65" spans="1:30" hidden="1" outlineLevel="2" x14ac:dyDescent="0.2">
      <c r="A65" s="14" t="s">
        <v>70</v>
      </c>
      <c r="B65" s="14" t="s">
        <v>97</v>
      </c>
      <c r="C65" s="14" t="s">
        <v>258</v>
      </c>
      <c r="D65" s="15">
        <f t="shared" si="1"/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</row>
    <row r="66" spans="1:30" hidden="1" outlineLevel="2" x14ac:dyDescent="0.2">
      <c r="A66" s="14" t="s">
        <v>70</v>
      </c>
      <c r="B66" s="14" t="s">
        <v>98</v>
      </c>
      <c r="C66" s="14" t="s">
        <v>259</v>
      </c>
      <c r="D66" s="15">
        <f t="shared" si="1"/>
        <v>35980.449999999997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35980.449999999997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</row>
    <row r="67" spans="1:30" hidden="1" outlineLevel="2" x14ac:dyDescent="0.2">
      <c r="A67" s="14" t="s">
        <v>70</v>
      </c>
      <c r="B67" s="14" t="s">
        <v>99</v>
      </c>
      <c r="C67" s="14" t="s">
        <v>260</v>
      </c>
      <c r="D67" s="15">
        <f t="shared" si="1"/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</row>
    <row r="68" spans="1:30" hidden="1" outlineLevel="2" x14ac:dyDescent="0.2">
      <c r="A68" s="14" t="s">
        <v>70</v>
      </c>
      <c r="B68" s="14" t="s">
        <v>100</v>
      </c>
      <c r="C68" s="14" t="s">
        <v>261</v>
      </c>
      <c r="D68" s="15">
        <f t="shared" si="1"/>
        <v>2296.62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2296.62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</row>
    <row r="69" spans="1:30" hidden="1" outlineLevel="2" x14ac:dyDescent="0.2">
      <c r="A69" s="14" t="s">
        <v>70</v>
      </c>
      <c r="B69" s="14" t="s">
        <v>101</v>
      </c>
      <c r="C69" s="14" t="s">
        <v>262</v>
      </c>
      <c r="D69" s="15">
        <f t="shared" si="1"/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</row>
    <row r="70" spans="1:30" hidden="1" outlineLevel="2" x14ac:dyDescent="0.2">
      <c r="A70" s="14" t="s">
        <v>70</v>
      </c>
      <c r="B70" s="14" t="s">
        <v>102</v>
      </c>
      <c r="C70" s="14" t="s">
        <v>263</v>
      </c>
      <c r="D70" s="15">
        <f t="shared" si="1"/>
        <v>72.02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72.02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</row>
    <row r="71" spans="1:30" hidden="1" outlineLevel="2" x14ac:dyDescent="0.2">
      <c r="A71" s="14" t="s">
        <v>70</v>
      </c>
      <c r="B71" s="14" t="s">
        <v>103</v>
      </c>
      <c r="C71" s="14" t="s">
        <v>264</v>
      </c>
      <c r="D71" s="15">
        <f t="shared" si="1"/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</row>
    <row r="72" spans="1:30" hidden="1" outlineLevel="2" x14ac:dyDescent="0.2">
      <c r="A72" s="14" t="s">
        <v>70</v>
      </c>
      <c r="B72" s="14" t="s">
        <v>104</v>
      </c>
      <c r="C72" s="14" t="s">
        <v>265</v>
      </c>
      <c r="D72" s="15">
        <f t="shared" si="1"/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</row>
    <row r="73" spans="1:30" hidden="1" outlineLevel="2" x14ac:dyDescent="0.2">
      <c r="A73" s="14" t="s">
        <v>70</v>
      </c>
      <c r="B73" s="14" t="s">
        <v>105</v>
      </c>
      <c r="C73" s="14" t="s">
        <v>266</v>
      </c>
      <c r="D73" s="15">
        <f t="shared" si="1"/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</row>
    <row r="74" spans="1:30" hidden="1" outlineLevel="2" x14ac:dyDescent="0.2">
      <c r="A74" s="14" t="s">
        <v>70</v>
      </c>
      <c r="B74" s="14" t="s">
        <v>106</v>
      </c>
      <c r="C74" s="14" t="s">
        <v>267</v>
      </c>
      <c r="D74" s="15">
        <f t="shared" si="1"/>
        <v>11930.98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11930.98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</row>
    <row r="75" spans="1:30" hidden="1" outlineLevel="2" x14ac:dyDescent="0.2">
      <c r="A75" s="14" t="s">
        <v>70</v>
      </c>
      <c r="B75" s="14" t="s">
        <v>107</v>
      </c>
      <c r="C75" s="14" t="s">
        <v>268</v>
      </c>
      <c r="D75" s="15">
        <f t="shared" si="1"/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</row>
    <row r="76" spans="1:30" hidden="1" outlineLevel="2" x14ac:dyDescent="0.2">
      <c r="A76" s="14" t="s">
        <v>70</v>
      </c>
      <c r="B76" s="14" t="s">
        <v>108</v>
      </c>
      <c r="C76" s="14" t="s">
        <v>269</v>
      </c>
      <c r="D76" s="15">
        <f t="shared" ref="D76:D99" si="4">SUM(E76:AD76)</f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</row>
    <row r="77" spans="1:30" hidden="1" outlineLevel="2" x14ac:dyDescent="0.2">
      <c r="A77" s="14" t="s">
        <v>70</v>
      </c>
      <c r="B77" s="14" t="s">
        <v>109</v>
      </c>
      <c r="C77" s="14" t="s">
        <v>270</v>
      </c>
      <c r="D77" s="15">
        <f t="shared" si="4"/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</row>
    <row r="78" spans="1:30" hidden="1" outlineLevel="2" x14ac:dyDescent="0.2">
      <c r="A78" s="14" t="s">
        <v>70</v>
      </c>
      <c r="B78" s="14" t="s">
        <v>110</v>
      </c>
      <c r="C78" s="14" t="s">
        <v>271</v>
      </c>
      <c r="D78" s="15">
        <f t="shared" si="4"/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</row>
    <row r="79" spans="1:30" hidden="1" outlineLevel="2" x14ac:dyDescent="0.2">
      <c r="A79" s="14" t="s">
        <v>70</v>
      </c>
      <c r="B79" s="14" t="s">
        <v>111</v>
      </c>
      <c r="C79" s="14" t="s">
        <v>272</v>
      </c>
      <c r="D79" s="15">
        <f t="shared" si="4"/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</row>
    <row r="80" spans="1:30" hidden="1" outlineLevel="2" x14ac:dyDescent="0.2">
      <c r="A80" s="14" t="s">
        <v>70</v>
      </c>
      <c r="B80" s="14" t="s">
        <v>112</v>
      </c>
      <c r="C80" s="14" t="s">
        <v>273</v>
      </c>
      <c r="D80" s="15">
        <f t="shared" si="4"/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</row>
    <row r="81" spans="1:30" hidden="1" outlineLevel="2" x14ac:dyDescent="0.2">
      <c r="A81" s="14" t="s">
        <v>70</v>
      </c>
      <c r="B81" s="14" t="s">
        <v>113</v>
      </c>
      <c r="C81" s="14" t="s">
        <v>274</v>
      </c>
      <c r="D81" s="15">
        <f t="shared" si="4"/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</row>
    <row r="82" spans="1:30" hidden="1" outlineLevel="2" x14ac:dyDescent="0.2">
      <c r="A82" s="14" t="s">
        <v>70</v>
      </c>
      <c r="B82" s="14" t="s">
        <v>114</v>
      </c>
      <c r="C82" s="14" t="s">
        <v>275</v>
      </c>
      <c r="D82" s="15">
        <f t="shared" si="4"/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</row>
    <row r="83" spans="1:30" hidden="1" outlineLevel="2" x14ac:dyDescent="0.2">
      <c r="A83" s="14" t="s">
        <v>70</v>
      </c>
      <c r="B83" s="14" t="s">
        <v>115</v>
      </c>
      <c r="C83" s="14" t="s">
        <v>276</v>
      </c>
      <c r="D83" s="15">
        <f t="shared" si="4"/>
        <v>552.04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527.4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24.639999999999997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</row>
    <row r="84" spans="1:30" hidden="1" outlineLevel="2" x14ac:dyDescent="0.2">
      <c r="A84" s="14" t="s">
        <v>70</v>
      </c>
      <c r="B84" s="14" t="s">
        <v>116</v>
      </c>
      <c r="C84" s="14" t="s">
        <v>277</v>
      </c>
      <c r="D84" s="15">
        <f t="shared" si="4"/>
        <v>158.01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158.01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</row>
    <row r="85" spans="1:30" hidden="1" outlineLevel="2" x14ac:dyDescent="0.2">
      <c r="A85" s="14" t="s">
        <v>70</v>
      </c>
      <c r="B85" s="14" t="s">
        <v>117</v>
      </c>
      <c r="C85" s="14" t="s">
        <v>278</v>
      </c>
      <c r="D85" s="15">
        <f t="shared" si="4"/>
        <v>1142.51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588.74</v>
      </c>
      <c r="W85" s="15">
        <v>553.77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</row>
    <row r="86" spans="1:30" hidden="1" outlineLevel="2" x14ac:dyDescent="0.2">
      <c r="A86" s="14" t="s">
        <v>70</v>
      </c>
      <c r="B86" s="14" t="s">
        <v>118</v>
      </c>
      <c r="C86" s="14" t="s">
        <v>279</v>
      </c>
      <c r="D86" s="15">
        <f t="shared" si="4"/>
        <v>202.58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202.58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</row>
    <row r="87" spans="1:30" hidden="1" outlineLevel="2" x14ac:dyDescent="0.2">
      <c r="A87" s="14" t="s">
        <v>70</v>
      </c>
      <c r="B87" s="14" t="s">
        <v>119</v>
      </c>
      <c r="C87" s="14" t="s">
        <v>280</v>
      </c>
      <c r="D87" s="15">
        <f t="shared" si="4"/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</row>
    <row r="88" spans="1:30" hidden="1" outlineLevel="2" x14ac:dyDescent="0.2">
      <c r="A88" s="14" t="s">
        <v>70</v>
      </c>
      <c r="B88" s="14" t="s">
        <v>120</v>
      </c>
      <c r="C88" s="14" t="s">
        <v>281</v>
      </c>
      <c r="D88" s="15">
        <f t="shared" si="4"/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</row>
    <row r="89" spans="1:30" hidden="1" outlineLevel="2" x14ac:dyDescent="0.2">
      <c r="A89" s="14" t="s">
        <v>70</v>
      </c>
      <c r="B89" s="14" t="s">
        <v>121</v>
      </c>
      <c r="C89" s="14" t="s">
        <v>282</v>
      </c>
      <c r="D89" s="15">
        <f t="shared" si="4"/>
        <v>2347.44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2347.44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</row>
    <row r="90" spans="1:30" hidden="1" outlineLevel="2" x14ac:dyDescent="0.2">
      <c r="A90" s="14" t="s">
        <v>70</v>
      </c>
      <c r="B90" s="14" t="s">
        <v>122</v>
      </c>
      <c r="C90" s="14" t="s">
        <v>283</v>
      </c>
      <c r="D90" s="15">
        <f t="shared" si="4"/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</row>
    <row r="91" spans="1:30" hidden="1" outlineLevel="2" x14ac:dyDescent="0.2">
      <c r="A91" s="14" t="s">
        <v>70</v>
      </c>
      <c r="B91" s="14" t="s">
        <v>123</v>
      </c>
      <c r="C91" s="14" t="s">
        <v>284</v>
      </c>
      <c r="D91" s="15">
        <f t="shared" si="4"/>
        <v>561.04999999999995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561.04999999999995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</row>
    <row r="92" spans="1:30" hidden="1" outlineLevel="2" x14ac:dyDescent="0.2">
      <c r="A92" s="14" t="s">
        <v>70</v>
      </c>
      <c r="B92" s="14" t="s">
        <v>124</v>
      </c>
      <c r="C92" s="14" t="s">
        <v>285</v>
      </c>
      <c r="D92" s="15">
        <f t="shared" si="4"/>
        <v>27523.43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10108.17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6044.92</v>
      </c>
      <c r="W92" s="15">
        <v>11370.34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</row>
    <row r="93" spans="1:30" hidden="1" outlineLevel="2" x14ac:dyDescent="0.2">
      <c r="A93" s="14" t="s">
        <v>70</v>
      </c>
      <c r="B93" s="14" t="s">
        <v>125</v>
      </c>
      <c r="C93" s="14" t="s">
        <v>286</v>
      </c>
      <c r="D93" s="15">
        <f t="shared" si="4"/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</row>
    <row r="94" spans="1:30" hidden="1" outlineLevel="2" x14ac:dyDescent="0.2">
      <c r="A94" s="14" t="s">
        <v>70</v>
      </c>
      <c r="B94" s="14" t="s">
        <v>126</v>
      </c>
      <c r="C94" s="14" t="s">
        <v>287</v>
      </c>
      <c r="D94" s="15">
        <f t="shared" si="4"/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</row>
    <row r="95" spans="1:30" hidden="1" outlineLevel="2" x14ac:dyDescent="0.2">
      <c r="A95" s="14" t="s">
        <v>70</v>
      </c>
      <c r="B95" s="14" t="s">
        <v>127</v>
      </c>
      <c r="C95" s="14" t="s">
        <v>288</v>
      </c>
      <c r="D95" s="15">
        <f t="shared" si="4"/>
        <v>3524.7400000000002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3524.7400000000002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</row>
    <row r="96" spans="1:30" hidden="1" outlineLevel="2" x14ac:dyDescent="0.2">
      <c r="A96" s="14" t="s">
        <v>70</v>
      </c>
      <c r="B96" s="14" t="s">
        <v>128</v>
      </c>
      <c r="C96" s="14" t="s">
        <v>289</v>
      </c>
      <c r="D96" s="15">
        <f t="shared" si="4"/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</row>
    <row r="97" spans="1:30" hidden="1" outlineLevel="2" x14ac:dyDescent="0.2">
      <c r="A97" s="14" t="s">
        <v>70</v>
      </c>
      <c r="B97" s="14" t="s">
        <v>129</v>
      </c>
      <c r="C97" s="14" t="s">
        <v>290</v>
      </c>
      <c r="D97" s="15">
        <f t="shared" si="4"/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</row>
    <row r="98" spans="1:30" hidden="1" outlineLevel="2" x14ac:dyDescent="0.2">
      <c r="A98" s="14" t="s">
        <v>70</v>
      </c>
      <c r="B98" s="14" t="s">
        <v>130</v>
      </c>
      <c r="C98" s="14" t="s">
        <v>291</v>
      </c>
      <c r="D98" s="15">
        <f t="shared" si="4"/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</row>
    <row r="99" spans="1:30" hidden="1" outlineLevel="2" x14ac:dyDescent="0.2">
      <c r="A99" s="14" t="s">
        <v>70</v>
      </c>
      <c r="B99" s="14" t="s">
        <v>131</v>
      </c>
      <c r="C99" s="14" t="s">
        <v>292</v>
      </c>
      <c r="D99" s="15">
        <f t="shared" si="4"/>
        <v>1397.52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1397.52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</row>
    <row r="100" spans="1:30" ht="18" customHeight="1" outlineLevel="1" collapsed="1" x14ac:dyDescent="0.2">
      <c r="A100" s="14" t="s">
        <v>132</v>
      </c>
      <c r="B100" s="14"/>
      <c r="C100" s="6" t="s">
        <v>133</v>
      </c>
      <c r="D100" s="15">
        <f t="shared" ref="D100:AD100" si="5">SUBTOTAL(9,D39:D99)</f>
        <v>192700.65999999995</v>
      </c>
      <c r="E100" s="15">
        <f t="shared" si="5"/>
        <v>0</v>
      </c>
      <c r="F100" s="15">
        <f t="shared" si="5"/>
        <v>0</v>
      </c>
      <c r="G100" s="15">
        <f t="shared" si="5"/>
        <v>0</v>
      </c>
      <c r="H100" s="15">
        <f t="shared" si="5"/>
        <v>0</v>
      </c>
      <c r="I100" s="15">
        <f t="shared" si="5"/>
        <v>0</v>
      </c>
      <c r="J100" s="15">
        <f t="shared" si="5"/>
        <v>0</v>
      </c>
      <c r="K100" s="15">
        <f t="shared" si="5"/>
        <v>0</v>
      </c>
      <c r="L100" s="15">
        <f>SUBTOTAL(9,L39:L99)</f>
        <v>72093.95</v>
      </c>
      <c r="M100" s="15">
        <f>SUBTOTAL(9,M39:M99)</f>
        <v>67987.09</v>
      </c>
      <c r="N100" s="15">
        <f t="shared" si="5"/>
        <v>0</v>
      </c>
      <c r="O100" s="15">
        <f t="shared" si="5"/>
        <v>0</v>
      </c>
      <c r="P100" s="15">
        <f t="shared" si="5"/>
        <v>0</v>
      </c>
      <c r="Q100" s="15">
        <f t="shared" si="5"/>
        <v>0</v>
      </c>
      <c r="R100" s="15">
        <f t="shared" si="5"/>
        <v>0</v>
      </c>
      <c r="S100" s="15">
        <f t="shared" si="5"/>
        <v>0</v>
      </c>
      <c r="T100" s="15">
        <f t="shared" si="5"/>
        <v>0</v>
      </c>
      <c r="U100" s="15">
        <f t="shared" si="5"/>
        <v>0</v>
      </c>
      <c r="V100" s="15">
        <f t="shared" si="5"/>
        <v>28653.610000000004</v>
      </c>
      <c r="W100" s="15">
        <f t="shared" si="5"/>
        <v>23966.01</v>
      </c>
      <c r="X100" s="15">
        <f t="shared" si="5"/>
        <v>0</v>
      </c>
      <c r="Y100" s="15">
        <f t="shared" si="5"/>
        <v>0</v>
      </c>
      <c r="Z100" s="15">
        <f t="shared" si="5"/>
        <v>0</v>
      </c>
      <c r="AA100" s="15">
        <f t="shared" si="5"/>
        <v>0</v>
      </c>
      <c r="AB100" s="15">
        <f t="shared" si="5"/>
        <v>0</v>
      </c>
      <c r="AC100" s="15">
        <f t="shared" si="5"/>
        <v>0</v>
      </c>
      <c r="AD100" s="15">
        <f t="shared" si="5"/>
        <v>0</v>
      </c>
    </row>
    <row r="101" spans="1:30" hidden="1" outlineLevel="2" x14ac:dyDescent="0.2">
      <c r="A101" s="14" t="s">
        <v>134</v>
      </c>
      <c r="B101" s="14" t="s">
        <v>135</v>
      </c>
      <c r="C101" s="14" t="s">
        <v>293</v>
      </c>
      <c r="D101" s="15">
        <f t="shared" ref="D101:D127" si="6">SUM(E101:AD101)</f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</row>
    <row r="102" spans="1:30" hidden="1" outlineLevel="2" x14ac:dyDescent="0.2">
      <c r="A102" s="14" t="s">
        <v>134</v>
      </c>
      <c r="B102" s="14" t="s">
        <v>136</v>
      </c>
      <c r="C102" s="14" t="s">
        <v>294</v>
      </c>
      <c r="D102" s="15">
        <f t="shared" si="6"/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</row>
    <row r="103" spans="1:30" hidden="1" outlineLevel="2" x14ac:dyDescent="0.2">
      <c r="A103" s="14" t="s">
        <v>134</v>
      </c>
      <c r="B103" s="14" t="s">
        <v>137</v>
      </c>
      <c r="C103" s="14" t="s">
        <v>295</v>
      </c>
      <c r="D103" s="15">
        <f t="shared" si="6"/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</row>
    <row r="104" spans="1:30" hidden="1" outlineLevel="2" x14ac:dyDescent="0.2">
      <c r="A104" s="14" t="s">
        <v>134</v>
      </c>
      <c r="B104" s="14" t="s">
        <v>138</v>
      </c>
      <c r="C104" s="14" t="s">
        <v>296</v>
      </c>
      <c r="D104" s="15">
        <f t="shared" si="6"/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</row>
    <row r="105" spans="1:30" hidden="1" outlineLevel="2" x14ac:dyDescent="0.2">
      <c r="A105" s="14" t="s">
        <v>134</v>
      </c>
      <c r="B105" s="14" t="s">
        <v>139</v>
      </c>
      <c r="C105" s="14" t="s">
        <v>297</v>
      </c>
      <c r="D105" s="15">
        <f t="shared" si="6"/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</row>
    <row r="106" spans="1:30" hidden="1" outlineLevel="2" x14ac:dyDescent="0.2">
      <c r="A106" s="14" t="s">
        <v>134</v>
      </c>
      <c r="B106" s="14" t="s">
        <v>140</v>
      </c>
      <c r="C106" s="14" t="s">
        <v>298</v>
      </c>
      <c r="D106" s="15">
        <f t="shared" si="6"/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</row>
    <row r="107" spans="1:30" hidden="1" outlineLevel="2" x14ac:dyDescent="0.2">
      <c r="A107" s="14" t="s">
        <v>134</v>
      </c>
      <c r="B107" s="14" t="s">
        <v>141</v>
      </c>
      <c r="C107" s="14" t="s">
        <v>299</v>
      </c>
      <c r="D107" s="15">
        <f t="shared" si="6"/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</row>
    <row r="108" spans="1:30" hidden="1" outlineLevel="2" x14ac:dyDescent="0.2">
      <c r="A108" s="14" t="s">
        <v>134</v>
      </c>
      <c r="B108" s="14" t="s">
        <v>142</v>
      </c>
      <c r="C108" s="14" t="s">
        <v>300</v>
      </c>
      <c r="D108" s="15">
        <f t="shared" si="6"/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</row>
    <row r="109" spans="1:30" hidden="1" outlineLevel="2" x14ac:dyDescent="0.2">
      <c r="A109" s="14" t="s">
        <v>134</v>
      </c>
      <c r="B109" s="14" t="s">
        <v>143</v>
      </c>
      <c r="C109" s="14" t="s">
        <v>301</v>
      </c>
      <c r="D109" s="15">
        <f t="shared" si="6"/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</row>
    <row r="110" spans="1:30" hidden="1" outlineLevel="2" x14ac:dyDescent="0.2">
      <c r="A110" s="14" t="s">
        <v>134</v>
      </c>
      <c r="B110" s="14" t="s">
        <v>144</v>
      </c>
      <c r="C110" s="14" t="s">
        <v>302</v>
      </c>
      <c r="D110" s="15">
        <f t="shared" si="6"/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</row>
    <row r="111" spans="1:30" hidden="1" outlineLevel="2" x14ac:dyDescent="0.2">
      <c r="A111" s="14" t="s">
        <v>134</v>
      </c>
      <c r="B111" s="14" t="s">
        <v>145</v>
      </c>
      <c r="C111" s="14" t="s">
        <v>303</v>
      </c>
      <c r="D111" s="15">
        <f t="shared" si="6"/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</row>
    <row r="112" spans="1:30" hidden="1" outlineLevel="2" x14ac:dyDescent="0.2">
      <c r="A112" s="14" t="s">
        <v>134</v>
      </c>
      <c r="B112" s="14" t="s">
        <v>146</v>
      </c>
      <c r="C112" s="14" t="s">
        <v>304</v>
      </c>
      <c r="D112" s="15">
        <f t="shared" si="6"/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</row>
    <row r="113" spans="1:30" hidden="1" outlineLevel="2" x14ac:dyDescent="0.2">
      <c r="A113" s="14" t="s">
        <v>134</v>
      </c>
      <c r="B113" s="14" t="s">
        <v>147</v>
      </c>
      <c r="C113" s="14" t="s">
        <v>305</v>
      </c>
      <c r="D113" s="15">
        <f t="shared" si="6"/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</row>
    <row r="114" spans="1:30" hidden="1" outlineLevel="2" x14ac:dyDescent="0.2">
      <c r="A114" s="14" t="s">
        <v>134</v>
      </c>
      <c r="B114" s="14" t="s">
        <v>148</v>
      </c>
      <c r="C114" s="14" t="s">
        <v>306</v>
      </c>
      <c r="D114" s="15">
        <f t="shared" si="6"/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</row>
    <row r="115" spans="1:30" hidden="1" outlineLevel="2" x14ac:dyDescent="0.2">
      <c r="A115" s="14" t="s">
        <v>134</v>
      </c>
      <c r="B115" s="14" t="s">
        <v>149</v>
      </c>
      <c r="C115" s="14" t="s">
        <v>307</v>
      </c>
      <c r="D115" s="15">
        <f t="shared" si="6"/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</row>
    <row r="116" spans="1:30" hidden="1" outlineLevel="2" x14ac:dyDescent="0.2">
      <c r="A116" s="14" t="s">
        <v>134</v>
      </c>
      <c r="B116" s="14" t="s">
        <v>150</v>
      </c>
      <c r="C116" s="14" t="s">
        <v>308</v>
      </c>
      <c r="D116" s="15">
        <f t="shared" si="6"/>
        <v>157104.32999999999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116605.66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23188.18</v>
      </c>
      <c r="W116" s="15">
        <v>17310.489999999998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</row>
    <row r="117" spans="1:30" hidden="1" outlineLevel="2" x14ac:dyDescent="0.2">
      <c r="A117" s="14" t="s">
        <v>134</v>
      </c>
      <c r="B117" s="1" t="s">
        <v>151</v>
      </c>
      <c r="C117" s="14" t="s">
        <v>309</v>
      </c>
      <c r="D117" s="15">
        <f t="shared" si="6"/>
        <v>19822.61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19822.61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</row>
    <row r="118" spans="1:30" hidden="1" outlineLevel="2" x14ac:dyDescent="0.2">
      <c r="A118" s="14" t="s">
        <v>134</v>
      </c>
      <c r="B118" s="1" t="s">
        <v>152</v>
      </c>
      <c r="C118" s="14" t="s">
        <v>310</v>
      </c>
      <c r="D118" s="15">
        <f t="shared" si="6"/>
        <v>81185.119999999995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81185.119999999995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</row>
    <row r="119" spans="1:30" hidden="1" outlineLevel="2" x14ac:dyDescent="0.2">
      <c r="A119" s="14" t="s">
        <v>134</v>
      </c>
      <c r="B119" s="1" t="s">
        <v>153</v>
      </c>
      <c r="C119" s="14" t="s">
        <v>311</v>
      </c>
      <c r="D119" s="15">
        <f t="shared" si="6"/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</row>
    <row r="120" spans="1:30" hidden="1" outlineLevel="2" x14ac:dyDescent="0.2">
      <c r="A120" s="14" t="s">
        <v>134</v>
      </c>
      <c r="B120" s="1" t="s">
        <v>154</v>
      </c>
      <c r="C120" s="14" t="s">
        <v>312</v>
      </c>
      <c r="D120" s="15">
        <f t="shared" si="6"/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</row>
    <row r="121" spans="1:30" hidden="1" outlineLevel="2" x14ac:dyDescent="0.2">
      <c r="A121" s="14" t="s">
        <v>134</v>
      </c>
      <c r="B121" s="1" t="s">
        <v>155</v>
      </c>
      <c r="C121" s="14" t="s">
        <v>313</v>
      </c>
      <c r="D121" s="15">
        <f t="shared" si="6"/>
        <v>16734.18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16734.18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</row>
    <row r="122" spans="1:30" hidden="1" outlineLevel="2" x14ac:dyDescent="0.2">
      <c r="A122" s="14" t="s">
        <v>134</v>
      </c>
      <c r="B122" s="1" t="s">
        <v>156</v>
      </c>
      <c r="C122" s="14" t="s">
        <v>314</v>
      </c>
      <c r="D122" s="15">
        <f t="shared" si="6"/>
        <v>72296.08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71097.36</v>
      </c>
      <c r="W122" s="15">
        <v>1198.72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</row>
    <row r="123" spans="1:30" hidden="1" outlineLevel="2" x14ac:dyDescent="0.2">
      <c r="A123" s="14" t="s">
        <v>134</v>
      </c>
      <c r="B123" s="1" t="s">
        <v>157</v>
      </c>
      <c r="C123" s="14" t="s">
        <v>315</v>
      </c>
      <c r="D123" s="15">
        <f t="shared" si="6"/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</row>
    <row r="124" spans="1:30" hidden="1" outlineLevel="2" x14ac:dyDescent="0.2">
      <c r="A124" s="14" t="s">
        <v>134</v>
      </c>
      <c r="B124" s="1" t="s">
        <v>158</v>
      </c>
      <c r="C124" s="14" t="s">
        <v>316</v>
      </c>
      <c r="D124" s="15">
        <f t="shared" si="6"/>
        <v>112306.11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112306.11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</row>
    <row r="125" spans="1:30" hidden="1" outlineLevel="2" x14ac:dyDescent="0.2">
      <c r="A125" s="14" t="s">
        <v>134</v>
      </c>
      <c r="B125" s="1" t="s">
        <v>159</v>
      </c>
      <c r="C125" s="14" t="s">
        <v>317</v>
      </c>
      <c r="D125" s="15">
        <f t="shared" si="6"/>
        <v>243.79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243.79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</row>
    <row r="126" spans="1:30" hidden="1" outlineLevel="2" x14ac:dyDescent="0.2">
      <c r="A126" s="14" t="s">
        <v>134</v>
      </c>
      <c r="B126" s="1" t="s">
        <v>160</v>
      </c>
      <c r="C126" s="14" t="s">
        <v>318</v>
      </c>
      <c r="D126" s="15">
        <f t="shared" si="6"/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</row>
    <row r="127" spans="1:30" hidden="1" outlineLevel="2" x14ac:dyDescent="0.2">
      <c r="A127" s="14" t="s">
        <v>134</v>
      </c>
      <c r="B127" s="1" t="s">
        <v>161</v>
      </c>
      <c r="C127" s="14" t="s">
        <v>319</v>
      </c>
      <c r="D127" s="15">
        <f t="shared" si="6"/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</row>
    <row r="128" spans="1:30" ht="18" customHeight="1" outlineLevel="1" collapsed="1" x14ac:dyDescent="0.2">
      <c r="A128" s="14" t="s">
        <v>162</v>
      </c>
      <c r="C128" s="6" t="s">
        <v>163</v>
      </c>
      <c r="D128" s="15">
        <f t="shared" ref="D128:AD128" si="7">SUBTOTAL(9,D101:D127)</f>
        <v>459692.22</v>
      </c>
      <c r="E128" s="15">
        <f t="shared" si="7"/>
        <v>0</v>
      </c>
      <c r="F128" s="15">
        <f t="shared" si="7"/>
        <v>0</v>
      </c>
      <c r="G128" s="15">
        <f t="shared" si="7"/>
        <v>0</v>
      </c>
      <c r="H128" s="15">
        <f t="shared" si="7"/>
        <v>0</v>
      </c>
      <c r="I128" s="15">
        <f t="shared" si="7"/>
        <v>0</v>
      </c>
      <c r="J128" s="15">
        <f t="shared" si="7"/>
        <v>0</v>
      </c>
      <c r="K128" s="15">
        <f t="shared" si="7"/>
        <v>0</v>
      </c>
      <c r="L128" s="15">
        <f t="shared" si="7"/>
        <v>116605.66</v>
      </c>
      <c r="M128" s="15">
        <f t="shared" si="7"/>
        <v>81428.909999999989</v>
      </c>
      <c r="N128" s="15">
        <f t="shared" si="7"/>
        <v>0</v>
      </c>
      <c r="O128" s="15">
        <f t="shared" si="7"/>
        <v>0</v>
      </c>
      <c r="P128" s="15">
        <f t="shared" si="7"/>
        <v>0</v>
      </c>
      <c r="Q128" s="15">
        <f t="shared" si="7"/>
        <v>0</v>
      </c>
      <c r="R128" s="15">
        <f t="shared" si="7"/>
        <v>0</v>
      </c>
      <c r="S128" s="15">
        <f t="shared" si="7"/>
        <v>0</v>
      </c>
      <c r="T128" s="15">
        <f t="shared" si="7"/>
        <v>0</v>
      </c>
      <c r="U128" s="15">
        <f t="shared" si="7"/>
        <v>0</v>
      </c>
      <c r="V128" s="15">
        <f t="shared" si="7"/>
        <v>114108.15</v>
      </c>
      <c r="W128" s="15">
        <f t="shared" si="7"/>
        <v>147549.5</v>
      </c>
      <c r="X128" s="15">
        <f t="shared" si="7"/>
        <v>0</v>
      </c>
      <c r="Y128" s="15">
        <f t="shared" si="7"/>
        <v>0</v>
      </c>
      <c r="Z128" s="15">
        <f t="shared" si="7"/>
        <v>0</v>
      </c>
      <c r="AA128" s="15">
        <f t="shared" si="7"/>
        <v>0</v>
      </c>
      <c r="AB128" s="15">
        <f t="shared" si="7"/>
        <v>0</v>
      </c>
      <c r="AC128" s="15">
        <f t="shared" si="7"/>
        <v>0</v>
      </c>
      <c r="AD128" s="15">
        <f t="shared" si="7"/>
        <v>0</v>
      </c>
    </row>
    <row r="129" spans="1:30" hidden="1" outlineLevel="2" x14ac:dyDescent="0.2">
      <c r="A129" s="14" t="s">
        <v>164</v>
      </c>
      <c r="B129" s="1" t="s">
        <v>165</v>
      </c>
      <c r="C129" s="14" t="s">
        <v>320</v>
      </c>
      <c r="D129" s="15">
        <f t="shared" ref="D129:D134" si="8">SUM(E129:AD129)</f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</row>
    <row r="130" spans="1:30" hidden="1" outlineLevel="2" x14ac:dyDescent="0.2">
      <c r="A130" s="14" t="s">
        <v>164</v>
      </c>
      <c r="B130" s="1" t="s">
        <v>166</v>
      </c>
      <c r="C130" s="14" t="s">
        <v>321</v>
      </c>
      <c r="D130" s="15">
        <f t="shared" si="8"/>
        <v>3086.4900000000002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3086.4900000000002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</row>
    <row r="131" spans="1:30" hidden="1" outlineLevel="2" x14ac:dyDescent="0.2">
      <c r="A131" s="14" t="s">
        <v>164</v>
      </c>
      <c r="B131" s="1" t="s">
        <v>167</v>
      </c>
      <c r="C131" s="14" t="s">
        <v>322</v>
      </c>
      <c r="D131" s="15">
        <f t="shared" si="8"/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</row>
    <row r="132" spans="1:30" hidden="1" outlineLevel="2" x14ac:dyDescent="0.2">
      <c r="A132" s="14" t="s">
        <v>164</v>
      </c>
      <c r="B132" s="1" t="s">
        <v>168</v>
      </c>
      <c r="C132" s="14" t="s">
        <v>323</v>
      </c>
      <c r="D132" s="15">
        <f t="shared" si="8"/>
        <v>56996.649999999994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19642.87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15259.26</v>
      </c>
      <c r="W132" s="15">
        <v>22094.52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</row>
    <row r="133" spans="1:30" hidden="1" outlineLevel="2" x14ac:dyDescent="0.2">
      <c r="A133" s="14" t="s">
        <v>164</v>
      </c>
      <c r="B133" s="1" t="s">
        <v>169</v>
      </c>
      <c r="C133" s="14" t="s">
        <v>324</v>
      </c>
      <c r="D133" s="15">
        <f t="shared" si="8"/>
        <v>17618.259999999998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17618.259999999998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</row>
    <row r="134" spans="1:30" hidden="1" outlineLevel="2" x14ac:dyDescent="0.2">
      <c r="A134" s="14" t="s">
        <v>164</v>
      </c>
      <c r="B134" s="1" t="s">
        <v>170</v>
      </c>
      <c r="C134" s="14" t="s">
        <v>325</v>
      </c>
      <c r="D134" s="15">
        <f t="shared" si="8"/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</row>
    <row r="135" spans="1:30" ht="18" customHeight="1" outlineLevel="1" collapsed="1" x14ac:dyDescent="0.2">
      <c r="A135" s="14" t="s">
        <v>171</v>
      </c>
      <c r="C135" s="6" t="s">
        <v>172</v>
      </c>
      <c r="D135" s="15">
        <f t="shared" ref="D135:AD135" si="9">SUBTOTAL(9,D129:D134)</f>
        <v>77701.399999999994</v>
      </c>
      <c r="E135" s="15">
        <f t="shared" si="9"/>
        <v>0</v>
      </c>
      <c r="F135" s="15">
        <f t="shared" si="9"/>
        <v>0</v>
      </c>
      <c r="G135" s="15">
        <f t="shared" si="9"/>
        <v>0</v>
      </c>
      <c r="H135" s="15">
        <f t="shared" si="9"/>
        <v>0</v>
      </c>
      <c r="I135" s="15">
        <f t="shared" si="9"/>
        <v>0</v>
      </c>
      <c r="J135" s="15">
        <f t="shared" si="9"/>
        <v>0</v>
      </c>
      <c r="K135" s="15">
        <f t="shared" si="9"/>
        <v>0</v>
      </c>
      <c r="L135" s="15">
        <f t="shared" si="9"/>
        <v>19642.87</v>
      </c>
      <c r="M135" s="15">
        <f t="shared" si="9"/>
        <v>17618.259999999998</v>
      </c>
      <c r="N135" s="15">
        <f t="shared" si="9"/>
        <v>0</v>
      </c>
      <c r="O135" s="15">
        <f t="shared" si="9"/>
        <v>0</v>
      </c>
      <c r="P135" s="15">
        <f t="shared" si="9"/>
        <v>0</v>
      </c>
      <c r="Q135" s="15">
        <f t="shared" si="9"/>
        <v>0</v>
      </c>
      <c r="R135" s="15">
        <f t="shared" si="9"/>
        <v>0</v>
      </c>
      <c r="S135" s="15">
        <f t="shared" si="9"/>
        <v>0</v>
      </c>
      <c r="T135" s="15">
        <f t="shared" si="9"/>
        <v>0</v>
      </c>
      <c r="U135" s="15">
        <f t="shared" si="9"/>
        <v>0</v>
      </c>
      <c r="V135" s="15">
        <f t="shared" si="9"/>
        <v>18345.75</v>
      </c>
      <c r="W135" s="15">
        <f t="shared" si="9"/>
        <v>22094.52</v>
      </c>
      <c r="X135" s="15">
        <f t="shared" si="9"/>
        <v>0</v>
      </c>
      <c r="Y135" s="15">
        <f t="shared" si="9"/>
        <v>0</v>
      </c>
      <c r="Z135" s="15">
        <f t="shared" si="9"/>
        <v>0</v>
      </c>
      <c r="AA135" s="15">
        <f t="shared" si="9"/>
        <v>0</v>
      </c>
      <c r="AB135" s="15">
        <f t="shared" si="9"/>
        <v>0</v>
      </c>
      <c r="AC135" s="15">
        <f t="shared" si="9"/>
        <v>0</v>
      </c>
      <c r="AD135" s="15">
        <f t="shared" si="9"/>
        <v>0</v>
      </c>
    </row>
    <row r="136" spans="1:30" hidden="1" outlineLevel="2" x14ac:dyDescent="0.2">
      <c r="A136" s="14" t="s">
        <v>173</v>
      </c>
      <c r="B136" s="1" t="s">
        <v>174</v>
      </c>
      <c r="C136" s="14" t="s">
        <v>326</v>
      </c>
      <c r="D136" s="15">
        <f t="shared" ref="D136:D140" si="10">SUM(E136:AD136)</f>
        <v>7273.8599999999988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1917.77</v>
      </c>
      <c r="M136" s="15">
        <v>1345.34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1856.11</v>
      </c>
      <c r="W136" s="15">
        <v>2154.64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</row>
    <row r="137" spans="1:30" hidden="1" outlineLevel="2" x14ac:dyDescent="0.2">
      <c r="A137" s="14" t="s">
        <v>173</v>
      </c>
      <c r="B137" s="1" t="s">
        <v>175</v>
      </c>
      <c r="C137" s="14" t="s">
        <v>327</v>
      </c>
      <c r="D137" s="15">
        <f t="shared" si="10"/>
        <v>757.25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230.65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252.84</v>
      </c>
      <c r="W137" s="15">
        <v>273.76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</row>
    <row r="138" spans="1:30" hidden="1" outlineLevel="2" x14ac:dyDescent="0.2">
      <c r="A138" s="14" t="s">
        <v>173</v>
      </c>
      <c r="B138" s="1" t="s">
        <v>176</v>
      </c>
      <c r="C138" s="14" t="s">
        <v>328</v>
      </c>
      <c r="D138" s="15">
        <f t="shared" si="10"/>
        <v>2241.44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754.36</v>
      </c>
      <c r="M138" s="15">
        <v>529.20000000000005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730.18999999999994</v>
      </c>
      <c r="W138" s="15">
        <v>227.69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</row>
    <row r="139" spans="1:30" hidden="1" outlineLevel="2" x14ac:dyDescent="0.2">
      <c r="A139" s="14" t="s">
        <v>173</v>
      </c>
      <c r="B139" s="1" t="s">
        <v>177</v>
      </c>
      <c r="C139" s="14" t="s">
        <v>329</v>
      </c>
      <c r="D139" s="15">
        <f t="shared" si="10"/>
        <v>896.56000000000006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424.91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465.74</v>
      </c>
      <c r="W139" s="15">
        <v>5.91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</row>
    <row r="140" spans="1:30" hidden="1" outlineLevel="2" x14ac:dyDescent="0.2">
      <c r="A140" s="14" t="s">
        <v>173</v>
      </c>
      <c r="B140" s="1" t="s">
        <v>178</v>
      </c>
      <c r="C140" s="14" t="s">
        <v>330</v>
      </c>
      <c r="D140" s="15">
        <f t="shared" si="10"/>
        <v>550.53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197.75</v>
      </c>
      <c r="M140" s="15">
        <v>138.72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153.63999999999999</v>
      </c>
      <c r="W140" s="15">
        <v>60.42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</row>
    <row r="141" spans="1:30" ht="18" customHeight="1" outlineLevel="1" collapsed="1" x14ac:dyDescent="0.2">
      <c r="A141" s="14" t="s">
        <v>179</v>
      </c>
      <c r="C141" s="6" t="s">
        <v>180</v>
      </c>
      <c r="D141" s="15">
        <f t="shared" ref="D141:AD141" si="11">SUBTOTAL(9,D136:D140)</f>
        <v>11719.64</v>
      </c>
      <c r="E141" s="15">
        <f t="shared" si="11"/>
        <v>0</v>
      </c>
      <c r="F141" s="15">
        <f t="shared" si="11"/>
        <v>0</v>
      </c>
      <c r="G141" s="15">
        <f t="shared" si="11"/>
        <v>0</v>
      </c>
      <c r="H141" s="15">
        <f t="shared" si="11"/>
        <v>0</v>
      </c>
      <c r="I141" s="15">
        <f t="shared" si="11"/>
        <v>0</v>
      </c>
      <c r="J141" s="15">
        <f t="shared" si="11"/>
        <v>0</v>
      </c>
      <c r="K141" s="15">
        <f t="shared" si="11"/>
        <v>0</v>
      </c>
      <c r="L141" s="15">
        <f>SUBTOTAL(9,L136:L140)</f>
        <v>2869.88</v>
      </c>
      <c r="M141" s="15">
        <f t="shared" si="11"/>
        <v>2668.8199999999997</v>
      </c>
      <c r="N141" s="15">
        <f t="shared" si="11"/>
        <v>0</v>
      </c>
      <c r="O141" s="15">
        <f t="shared" si="11"/>
        <v>0</v>
      </c>
      <c r="P141" s="15">
        <f t="shared" si="11"/>
        <v>0</v>
      </c>
      <c r="Q141" s="15">
        <f t="shared" si="11"/>
        <v>0</v>
      </c>
      <c r="R141" s="15">
        <f t="shared" si="11"/>
        <v>0</v>
      </c>
      <c r="S141" s="15">
        <f t="shared" si="11"/>
        <v>0</v>
      </c>
      <c r="T141" s="15">
        <f t="shared" si="11"/>
        <v>0</v>
      </c>
      <c r="U141" s="15">
        <f t="shared" si="11"/>
        <v>0</v>
      </c>
      <c r="V141" s="15">
        <f t="shared" si="11"/>
        <v>3458.52</v>
      </c>
      <c r="W141" s="15">
        <f t="shared" si="11"/>
        <v>2722.4199999999996</v>
      </c>
      <c r="X141" s="15">
        <f t="shared" si="11"/>
        <v>0</v>
      </c>
      <c r="Y141" s="15">
        <f t="shared" si="11"/>
        <v>0</v>
      </c>
      <c r="Z141" s="15">
        <f t="shared" si="11"/>
        <v>0</v>
      </c>
      <c r="AA141" s="15">
        <f t="shared" si="11"/>
        <v>0</v>
      </c>
      <c r="AB141" s="15">
        <f t="shared" si="11"/>
        <v>0</v>
      </c>
      <c r="AC141" s="15">
        <f t="shared" si="11"/>
        <v>0</v>
      </c>
      <c r="AD141" s="15">
        <f t="shared" si="11"/>
        <v>0</v>
      </c>
    </row>
    <row r="142" spans="1:30" ht="28.5" outlineLevel="1" x14ac:dyDescent="0.2">
      <c r="A142" s="14"/>
      <c r="C142" s="16" t="s">
        <v>181</v>
      </c>
      <c r="D142" s="15">
        <f t="shared" ref="D142:D169" si="12">SUM(E142:AD142)</f>
        <v>320971.78999999998</v>
      </c>
      <c r="E142" s="15">
        <f>SUBTOTAL(9,E$143:E$183)</f>
        <v>0</v>
      </c>
      <c r="F142" s="15">
        <f t="shared" ref="F142:AD142" si="13">SUBTOTAL(9,F$143:F$183)</f>
        <v>0</v>
      </c>
      <c r="G142" s="15">
        <f t="shared" si="13"/>
        <v>0</v>
      </c>
      <c r="H142" s="15">
        <f t="shared" si="13"/>
        <v>0</v>
      </c>
      <c r="I142" s="15">
        <f t="shared" si="13"/>
        <v>0</v>
      </c>
      <c r="J142" s="15">
        <f t="shared" si="13"/>
        <v>0</v>
      </c>
      <c r="K142" s="15">
        <f t="shared" si="13"/>
        <v>0</v>
      </c>
      <c r="L142" s="15">
        <f t="shared" si="13"/>
        <v>84630.59</v>
      </c>
      <c r="M142" s="15">
        <f t="shared" si="13"/>
        <v>59369.87</v>
      </c>
      <c r="N142" s="15">
        <f t="shared" si="13"/>
        <v>0</v>
      </c>
      <c r="O142" s="15">
        <f t="shared" si="13"/>
        <v>0</v>
      </c>
      <c r="P142" s="15">
        <f t="shared" si="13"/>
        <v>0</v>
      </c>
      <c r="Q142" s="15">
        <f t="shared" si="13"/>
        <v>0</v>
      </c>
      <c r="R142" s="15">
        <f t="shared" si="13"/>
        <v>0</v>
      </c>
      <c r="S142" s="15">
        <f t="shared" si="13"/>
        <v>0</v>
      </c>
      <c r="T142" s="15">
        <f t="shared" si="13"/>
        <v>0</v>
      </c>
      <c r="U142" s="15">
        <f t="shared" si="13"/>
        <v>0</v>
      </c>
      <c r="V142" s="15">
        <f t="shared" si="13"/>
        <v>81907.489999999991</v>
      </c>
      <c r="W142" s="15">
        <f t="shared" si="13"/>
        <v>95063.840000000011</v>
      </c>
      <c r="X142" s="15">
        <f t="shared" si="13"/>
        <v>0</v>
      </c>
      <c r="Y142" s="15">
        <f t="shared" si="13"/>
        <v>0</v>
      </c>
      <c r="Z142" s="15">
        <f t="shared" si="13"/>
        <v>0</v>
      </c>
      <c r="AA142" s="15">
        <f t="shared" si="13"/>
        <v>0</v>
      </c>
      <c r="AB142" s="15">
        <f t="shared" si="13"/>
        <v>0</v>
      </c>
      <c r="AC142" s="15">
        <f t="shared" si="13"/>
        <v>0</v>
      </c>
      <c r="AD142" s="15">
        <f t="shared" si="13"/>
        <v>0</v>
      </c>
    </row>
    <row r="143" spans="1:30" hidden="1" outlineLevel="2" x14ac:dyDescent="0.2">
      <c r="A143" s="14" t="s">
        <v>182</v>
      </c>
      <c r="B143" s="14" t="s">
        <v>135</v>
      </c>
      <c r="C143" s="14" t="s">
        <v>293</v>
      </c>
      <c r="D143" s="15">
        <f t="shared" si="12"/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</row>
    <row r="144" spans="1:30" hidden="1" outlineLevel="2" x14ac:dyDescent="0.2">
      <c r="A144" s="14" t="s">
        <v>182</v>
      </c>
      <c r="B144" s="14" t="s">
        <v>136</v>
      </c>
      <c r="C144" s="14" t="s">
        <v>294</v>
      </c>
      <c r="D144" s="15">
        <f t="shared" si="12"/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</row>
    <row r="145" spans="1:30" hidden="1" outlineLevel="2" x14ac:dyDescent="0.2">
      <c r="A145" s="14" t="s">
        <v>182</v>
      </c>
      <c r="B145" s="14" t="s">
        <v>137</v>
      </c>
      <c r="C145" s="14" t="s">
        <v>295</v>
      </c>
      <c r="D145" s="15">
        <f t="shared" si="12"/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</row>
    <row r="146" spans="1:30" hidden="1" outlineLevel="2" x14ac:dyDescent="0.2">
      <c r="A146" s="14" t="s">
        <v>182</v>
      </c>
      <c r="B146" s="14" t="s">
        <v>138</v>
      </c>
      <c r="C146" s="14" t="s">
        <v>296</v>
      </c>
      <c r="D146" s="15">
        <f t="shared" si="12"/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</row>
    <row r="147" spans="1:30" hidden="1" outlineLevel="2" x14ac:dyDescent="0.2">
      <c r="A147" s="14" t="s">
        <v>182</v>
      </c>
      <c r="B147" s="14" t="s">
        <v>139</v>
      </c>
      <c r="C147" s="14" t="s">
        <v>297</v>
      </c>
      <c r="D147" s="15">
        <f t="shared" si="12"/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</row>
    <row r="148" spans="1:30" hidden="1" outlineLevel="2" x14ac:dyDescent="0.2">
      <c r="A148" s="14" t="s">
        <v>182</v>
      </c>
      <c r="B148" s="14" t="s">
        <v>140</v>
      </c>
      <c r="C148" s="14" t="s">
        <v>298</v>
      </c>
      <c r="D148" s="15">
        <f t="shared" si="12"/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</row>
    <row r="149" spans="1:30" hidden="1" outlineLevel="2" x14ac:dyDescent="0.2">
      <c r="A149" s="14" t="s">
        <v>182</v>
      </c>
      <c r="B149" s="14" t="s">
        <v>141</v>
      </c>
      <c r="C149" s="14" t="s">
        <v>299</v>
      </c>
      <c r="D149" s="15">
        <f t="shared" si="12"/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</row>
    <row r="150" spans="1:30" hidden="1" outlineLevel="2" x14ac:dyDescent="0.2">
      <c r="A150" s="14" t="s">
        <v>182</v>
      </c>
      <c r="B150" s="14" t="s">
        <v>142</v>
      </c>
      <c r="C150" s="14" t="s">
        <v>300</v>
      </c>
      <c r="D150" s="15">
        <f t="shared" si="12"/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</row>
    <row r="151" spans="1:30" hidden="1" outlineLevel="2" x14ac:dyDescent="0.2">
      <c r="A151" s="14" t="s">
        <v>182</v>
      </c>
      <c r="B151" s="14" t="s">
        <v>143</v>
      </c>
      <c r="C151" s="14" t="s">
        <v>301</v>
      </c>
      <c r="D151" s="15">
        <f t="shared" si="12"/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</row>
    <row r="152" spans="1:30" hidden="1" outlineLevel="2" x14ac:dyDescent="0.2">
      <c r="A152" s="14" t="s">
        <v>182</v>
      </c>
      <c r="B152" s="14" t="s">
        <v>144</v>
      </c>
      <c r="C152" s="14" t="s">
        <v>302</v>
      </c>
      <c r="D152" s="15">
        <f t="shared" si="12"/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</row>
    <row r="153" spans="1:30" hidden="1" outlineLevel="2" x14ac:dyDescent="0.2">
      <c r="A153" s="14" t="s">
        <v>182</v>
      </c>
      <c r="B153" s="14" t="s">
        <v>145</v>
      </c>
      <c r="C153" s="14" t="s">
        <v>303</v>
      </c>
      <c r="D153" s="15">
        <f t="shared" si="12"/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</row>
    <row r="154" spans="1:30" hidden="1" outlineLevel="2" x14ac:dyDescent="0.2">
      <c r="A154" s="14" t="s">
        <v>182</v>
      </c>
      <c r="B154" s="14" t="s">
        <v>146</v>
      </c>
      <c r="C154" s="14" t="s">
        <v>304</v>
      </c>
      <c r="D154" s="15">
        <f t="shared" si="12"/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</row>
    <row r="155" spans="1:30" hidden="1" outlineLevel="2" x14ac:dyDescent="0.2">
      <c r="A155" s="14" t="s">
        <v>182</v>
      </c>
      <c r="B155" s="14" t="s">
        <v>147</v>
      </c>
      <c r="C155" s="14" t="s">
        <v>305</v>
      </c>
      <c r="D155" s="15">
        <f t="shared" si="12"/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</row>
    <row r="156" spans="1:30" hidden="1" outlineLevel="2" x14ac:dyDescent="0.2">
      <c r="A156" s="14" t="s">
        <v>182</v>
      </c>
      <c r="B156" s="14" t="s">
        <v>148</v>
      </c>
      <c r="C156" s="14" t="s">
        <v>306</v>
      </c>
      <c r="D156" s="15">
        <f t="shared" si="12"/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</row>
    <row r="157" spans="1:30" hidden="1" outlineLevel="2" x14ac:dyDescent="0.2">
      <c r="A157" s="14" t="s">
        <v>182</v>
      </c>
      <c r="B157" s="14" t="s">
        <v>149</v>
      </c>
      <c r="C157" s="14" t="s">
        <v>307</v>
      </c>
      <c r="D157" s="15">
        <f t="shared" si="12"/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</row>
    <row r="158" spans="1:30" hidden="1" outlineLevel="2" x14ac:dyDescent="0.2">
      <c r="A158" s="14" t="s">
        <v>182</v>
      </c>
      <c r="B158" s="14" t="s">
        <v>150</v>
      </c>
      <c r="C158" s="14" t="s">
        <v>308</v>
      </c>
      <c r="D158" s="15">
        <f t="shared" si="12"/>
        <v>94456.74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70935.3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13974.33</v>
      </c>
      <c r="W158" s="15">
        <v>9547.1099999999988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</row>
    <row r="159" spans="1:30" hidden="1" outlineLevel="2" x14ac:dyDescent="0.2">
      <c r="A159" s="14" t="s">
        <v>182</v>
      </c>
      <c r="B159" s="1" t="s">
        <v>151</v>
      </c>
      <c r="C159" s="14" t="s">
        <v>309</v>
      </c>
      <c r="D159" s="15">
        <f t="shared" si="12"/>
        <v>11946.08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11946.08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</row>
    <row r="160" spans="1:30" hidden="1" outlineLevel="2" x14ac:dyDescent="0.2">
      <c r="A160" s="14" t="s">
        <v>182</v>
      </c>
      <c r="B160" s="1" t="s">
        <v>152</v>
      </c>
      <c r="C160" s="14" t="s">
        <v>310</v>
      </c>
      <c r="D160" s="15">
        <f t="shared" si="12"/>
        <v>47386.35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47386.35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</row>
    <row r="161" spans="1:30" hidden="1" outlineLevel="2" x14ac:dyDescent="0.2">
      <c r="A161" s="14" t="s">
        <v>182</v>
      </c>
      <c r="B161" s="1" t="s">
        <v>153</v>
      </c>
      <c r="C161" s="14" t="s">
        <v>311</v>
      </c>
      <c r="D161" s="15">
        <f t="shared" si="12"/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</row>
    <row r="162" spans="1:30" hidden="1" outlineLevel="2" x14ac:dyDescent="0.2">
      <c r="A162" s="14" t="s">
        <v>182</v>
      </c>
      <c r="B162" s="1" t="s">
        <v>154</v>
      </c>
      <c r="C162" s="14" t="s">
        <v>312</v>
      </c>
      <c r="D162" s="15">
        <f t="shared" si="12"/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</row>
    <row r="163" spans="1:30" hidden="1" outlineLevel="2" x14ac:dyDescent="0.2">
      <c r="A163" s="14" t="s">
        <v>182</v>
      </c>
      <c r="B163" s="1" t="s">
        <v>155</v>
      </c>
      <c r="C163" s="14" t="s">
        <v>313</v>
      </c>
      <c r="D163" s="15">
        <f t="shared" si="12"/>
        <v>9229.26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9229.26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</row>
    <row r="164" spans="1:30" hidden="1" outlineLevel="2" x14ac:dyDescent="0.2">
      <c r="A164" s="14" t="s">
        <v>182</v>
      </c>
      <c r="B164" s="1" t="s">
        <v>156</v>
      </c>
      <c r="C164" s="14" t="s">
        <v>314</v>
      </c>
      <c r="D164" s="15">
        <f t="shared" si="12"/>
        <v>43507.87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42846.75</v>
      </c>
      <c r="W164" s="15">
        <v>661.12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</row>
    <row r="165" spans="1:30" hidden="1" outlineLevel="2" x14ac:dyDescent="0.2">
      <c r="A165" s="14" t="s">
        <v>182</v>
      </c>
      <c r="B165" s="1" t="s">
        <v>157</v>
      </c>
      <c r="C165" s="14" t="s">
        <v>315</v>
      </c>
      <c r="D165" s="15">
        <f t="shared" si="12"/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</row>
    <row r="166" spans="1:30" hidden="1" outlineLevel="2" x14ac:dyDescent="0.2">
      <c r="A166" s="14" t="s">
        <v>182</v>
      </c>
      <c r="B166" s="1" t="s">
        <v>158</v>
      </c>
      <c r="C166" s="14" t="s">
        <v>316</v>
      </c>
      <c r="D166" s="15">
        <f t="shared" si="12"/>
        <v>61939.259999999995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61939.259999999995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</row>
    <row r="167" spans="1:30" hidden="1" outlineLevel="2" x14ac:dyDescent="0.2">
      <c r="A167" s="14" t="s">
        <v>182</v>
      </c>
      <c r="B167" s="1" t="s">
        <v>159</v>
      </c>
      <c r="C167" s="14" t="s">
        <v>317</v>
      </c>
      <c r="D167" s="15">
        <f t="shared" si="12"/>
        <v>142.30000000000001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142.30000000000001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</row>
    <row r="168" spans="1:30" hidden="1" outlineLevel="2" x14ac:dyDescent="0.2">
      <c r="A168" s="14" t="s">
        <v>182</v>
      </c>
      <c r="B168" s="1" t="s">
        <v>160</v>
      </c>
      <c r="C168" s="14" t="s">
        <v>318</v>
      </c>
      <c r="D168" s="15">
        <f t="shared" si="12"/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</row>
    <row r="169" spans="1:30" hidden="1" outlineLevel="2" x14ac:dyDescent="0.2">
      <c r="A169" s="14" t="s">
        <v>182</v>
      </c>
      <c r="B169" s="1" t="s">
        <v>161</v>
      </c>
      <c r="C169" s="14" t="s">
        <v>319</v>
      </c>
      <c r="D169" s="15">
        <f t="shared" si="12"/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</row>
    <row r="170" spans="1:30" ht="18" customHeight="1" outlineLevel="1" collapsed="1" x14ac:dyDescent="0.2">
      <c r="A170" s="14" t="s">
        <v>183</v>
      </c>
      <c r="C170" s="17" t="s">
        <v>184</v>
      </c>
      <c r="D170" s="15">
        <f t="shared" ref="D170:AD170" si="14">SUBTOTAL(9,D143:D169)</f>
        <v>268607.86</v>
      </c>
      <c r="E170" s="15">
        <f t="shared" si="14"/>
        <v>0</v>
      </c>
      <c r="F170" s="15">
        <f t="shared" si="14"/>
        <v>0</v>
      </c>
      <c r="G170" s="15">
        <f t="shared" si="14"/>
        <v>0</v>
      </c>
      <c r="H170" s="15">
        <f t="shared" si="14"/>
        <v>0</v>
      </c>
      <c r="I170" s="15">
        <f t="shared" si="14"/>
        <v>0</v>
      </c>
      <c r="J170" s="15">
        <f t="shared" si="14"/>
        <v>0</v>
      </c>
      <c r="K170" s="15">
        <f t="shared" si="14"/>
        <v>0</v>
      </c>
      <c r="L170" s="15">
        <f t="shared" si="14"/>
        <v>70935.3</v>
      </c>
      <c r="M170" s="15">
        <f t="shared" si="14"/>
        <v>47528.65</v>
      </c>
      <c r="N170" s="15">
        <f t="shared" si="14"/>
        <v>0</v>
      </c>
      <c r="O170" s="15">
        <f t="shared" si="14"/>
        <v>0</v>
      </c>
      <c r="P170" s="15">
        <f t="shared" si="14"/>
        <v>0</v>
      </c>
      <c r="Q170" s="15">
        <f t="shared" si="14"/>
        <v>0</v>
      </c>
      <c r="R170" s="15">
        <f t="shared" si="14"/>
        <v>0</v>
      </c>
      <c r="S170" s="15">
        <f t="shared" si="14"/>
        <v>0</v>
      </c>
      <c r="T170" s="15">
        <f t="shared" si="14"/>
        <v>0</v>
      </c>
      <c r="U170" s="15">
        <f t="shared" si="14"/>
        <v>0</v>
      </c>
      <c r="V170" s="15">
        <f t="shared" si="14"/>
        <v>68767.16</v>
      </c>
      <c r="W170" s="15">
        <f t="shared" si="14"/>
        <v>81376.75</v>
      </c>
      <c r="X170" s="15">
        <f t="shared" si="14"/>
        <v>0</v>
      </c>
      <c r="Y170" s="15">
        <f t="shared" si="14"/>
        <v>0</v>
      </c>
      <c r="Z170" s="15">
        <f t="shared" si="14"/>
        <v>0</v>
      </c>
      <c r="AA170" s="15">
        <f t="shared" si="14"/>
        <v>0</v>
      </c>
      <c r="AB170" s="15">
        <f t="shared" si="14"/>
        <v>0</v>
      </c>
      <c r="AC170" s="15">
        <f t="shared" si="14"/>
        <v>0</v>
      </c>
      <c r="AD170" s="15">
        <f t="shared" si="14"/>
        <v>0</v>
      </c>
    </row>
    <row r="171" spans="1:30" hidden="1" outlineLevel="2" x14ac:dyDescent="0.2">
      <c r="A171" s="14" t="s">
        <v>185</v>
      </c>
      <c r="B171" s="1" t="s">
        <v>165</v>
      </c>
      <c r="C171" s="14" t="s">
        <v>320</v>
      </c>
      <c r="D171" s="15">
        <f t="shared" ref="D171:D176" si="15">SUM(E171:AD171)</f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</row>
    <row r="172" spans="1:30" hidden="1" outlineLevel="2" x14ac:dyDescent="0.2">
      <c r="A172" s="14" t="s">
        <v>185</v>
      </c>
      <c r="B172" s="1" t="s">
        <v>166</v>
      </c>
      <c r="C172" s="14" t="s">
        <v>321</v>
      </c>
      <c r="D172" s="15">
        <f t="shared" si="15"/>
        <v>1860.07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1860.07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</row>
    <row r="173" spans="1:30" hidden="1" outlineLevel="2" x14ac:dyDescent="0.2">
      <c r="A173" s="14" t="s">
        <v>185</v>
      </c>
      <c r="B173" s="1" t="s">
        <v>167</v>
      </c>
      <c r="C173" s="14" t="s">
        <v>322</v>
      </c>
      <c r="D173" s="15">
        <f t="shared" si="15"/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</row>
    <row r="174" spans="1:30" hidden="1" outlineLevel="2" x14ac:dyDescent="0.2">
      <c r="A174" s="14" t="s">
        <v>185</v>
      </c>
      <c r="B174" s="1" t="s">
        <v>168</v>
      </c>
      <c r="C174" s="14" t="s">
        <v>323</v>
      </c>
      <c r="D174" s="15">
        <f t="shared" si="15"/>
        <v>33331.040000000001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11949.45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>
        <v>0</v>
      </c>
      <c r="T174" s="15">
        <v>0</v>
      </c>
      <c r="U174" s="15">
        <v>0</v>
      </c>
      <c r="V174" s="15">
        <v>9195.98</v>
      </c>
      <c r="W174" s="15">
        <v>12185.61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15">
        <v>0</v>
      </c>
      <c r="AD174" s="15">
        <v>0</v>
      </c>
    </row>
    <row r="175" spans="1:30" hidden="1" outlineLevel="2" x14ac:dyDescent="0.2">
      <c r="A175" s="14" t="s">
        <v>185</v>
      </c>
      <c r="B175" s="1" t="s">
        <v>169</v>
      </c>
      <c r="C175" s="14" t="s">
        <v>324</v>
      </c>
      <c r="D175" s="15">
        <f t="shared" si="15"/>
        <v>10283.48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10283.48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15">
        <v>0</v>
      </c>
      <c r="AD175" s="15">
        <v>0</v>
      </c>
    </row>
    <row r="176" spans="1:30" hidden="1" outlineLevel="2" x14ac:dyDescent="0.2">
      <c r="A176" s="14" t="s">
        <v>185</v>
      </c>
      <c r="B176" s="1" t="s">
        <v>170</v>
      </c>
      <c r="C176" s="14" t="s">
        <v>325</v>
      </c>
      <c r="D176" s="15">
        <f t="shared" si="15"/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0</v>
      </c>
    </row>
    <row r="177" spans="1:30" ht="18" customHeight="1" outlineLevel="1" collapsed="1" x14ac:dyDescent="0.2">
      <c r="A177" s="14" t="s">
        <v>186</v>
      </c>
      <c r="C177" s="17" t="s">
        <v>187</v>
      </c>
      <c r="D177" s="15">
        <f t="shared" ref="D177:AD177" si="16">SUBTOTAL(9,D171:D176)</f>
        <v>45474.59</v>
      </c>
      <c r="E177" s="15">
        <f t="shared" si="16"/>
        <v>0</v>
      </c>
      <c r="F177" s="15">
        <f t="shared" si="16"/>
        <v>0</v>
      </c>
      <c r="G177" s="15">
        <f t="shared" si="16"/>
        <v>0</v>
      </c>
      <c r="H177" s="15">
        <f t="shared" si="16"/>
        <v>0</v>
      </c>
      <c r="I177" s="15">
        <f t="shared" si="16"/>
        <v>0</v>
      </c>
      <c r="J177" s="15">
        <f t="shared" si="16"/>
        <v>0</v>
      </c>
      <c r="K177" s="15">
        <f t="shared" si="16"/>
        <v>0</v>
      </c>
      <c r="L177" s="15">
        <f>SUBTOTAL(9,L171:L176)</f>
        <v>11949.45</v>
      </c>
      <c r="M177" s="15">
        <f t="shared" si="16"/>
        <v>10283.48</v>
      </c>
      <c r="N177" s="15">
        <f t="shared" si="16"/>
        <v>0</v>
      </c>
      <c r="O177" s="15">
        <f t="shared" si="16"/>
        <v>0</v>
      </c>
      <c r="P177" s="15">
        <f t="shared" si="16"/>
        <v>0</v>
      </c>
      <c r="Q177" s="15">
        <f t="shared" si="16"/>
        <v>0</v>
      </c>
      <c r="R177" s="15">
        <f t="shared" si="16"/>
        <v>0</v>
      </c>
      <c r="S177" s="15">
        <f t="shared" si="16"/>
        <v>0</v>
      </c>
      <c r="T177" s="15">
        <f t="shared" si="16"/>
        <v>0</v>
      </c>
      <c r="U177" s="15">
        <f t="shared" si="16"/>
        <v>0</v>
      </c>
      <c r="V177" s="15">
        <f t="shared" si="16"/>
        <v>11056.05</v>
      </c>
      <c r="W177" s="15">
        <f t="shared" si="16"/>
        <v>12185.61</v>
      </c>
      <c r="X177" s="15">
        <f t="shared" si="16"/>
        <v>0</v>
      </c>
      <c r="Y177" s="15">
        <f t="shared" si="16"/>
        <v>0</v>
      </c>
      <c r="Z177" s="15">
        <f t="shared" si="16"/>
        <v>0</v>
      </c>
      <c r="AA177" s="15">
        <f t="shared" si="16"/>
        <v>0</v>
      </c>
      <c r="AB177" s="15">
        <f t="shared" si="16"/>
        <v>0</v>
      </c>
      <c r="AC177" s="15">
        <f t="shared" si="16"/>
        <v>0</v>
      </c>
      <c r="AD177" s="15">
        <f t="shared" si="16"/>
        <v>0</v>
      </c>
    </row>
    <row r="178" spans="1:30" hidden="1" outlineLevel="2" x14ac:dyDescent="0.2">
      <c r="A178" s="14" t="s">
        <v>188</v>
      </c>
      <c r="B178" s="1" t="s">
        <v>174</v>
      </c>
      <c r="C178" s="14" t="s">
        <v>326</v>
      </c>
      <c r="D178" s="15">
        <f t="shared" ref="D178:D182" si="17">SUM(E178:AD178)</f>
        <v>4258.82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1166.6399999999999</v>
      </c>
      <c r="M178" s="15">
        <v>785.25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1118.5899999999999</v>
      </c>
      <c r="W178" s="15">
        <v>1188.3400000000001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</row>
    <row r="179" spans="1:30" hidden="1" outlineLevel="2" x14ac:dyDescent="0.2">
      <c r="A179" s="14" t="s">
        <v>188</v>
      </c>
      <c r="B179" s="1" t="s">
        <v>175</v>
      </c>
      <c r="C179" s="14" t="s">
        <v>327</v>
      </c>
      <c r="D179" s="15">
        <f t="shared" si="17"/>
        <v>437.99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134.63</v>
      </c>
      <c r="N179" s="15">
        <v>0</v>
      </c>
      <c r="O179" s="15">
        <v>0</v>
      </c>
      <c r="P179" s="15">
        <v>0</v>
      </c>
      <c r="Q179" s="15">
        <v>0</v>
      </c>
      <c r="R179" s="15">
        <v>0</v>
      </c>
      <c r="S179" s="15">
        <v>0</v>
      </c>
      <c r="T179" s="15">
        <v>0</v>
      </c>
      <c r="U179" s="15">
        <v>0</v>
      </c>
      <c r="V179" s="15">
        <v>152.37</v>
      </c>
      <c r="W179" s="15">
        <v>150.99</v>
      </c>
      <c r="X179" s="15">
        <v>0</v>
      </c>
      <c r="Y179" s="15">
        <v>0</v>
      </c>
      <c r="Z179" s="15">
        <v>0</v>
      </c>
      <c r="AA179" s="15">
        <v>0</v>
      </c>
      <c r="AB179" s="15">
        <v>0</v>
      </c>
      <c r="AC179" s="15">
        <v>0</v>
      </c>
      <c r="AD179" s="15">
        <v>0</v>
      </c>
    </row>
    <row r="180" spans="1:30" hidden="1" outlineLevel="2" x14ac:dyDescent="0.2">
      <c r="A180" s="14" t="s">
        <v>188</v>
      </c>
      <c r="B180" s="1" t="s">
        <v>176</v>
      </c>
      <c r="C180" s="14" t="s">
        <v>328</v>
      </c>
      <c r="D180" s="15">
        <f t="shared" si="17"/>
        <v>1333.4199999999998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458.90999999999997</v>
      </c>
      <c r="M180" s="15">
        <v>308.88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U180" s="15">
        <v>0</v>
      </c>
      <c r="V180" s="15">
        <v>440.05</v>
      </c>
      <c r="W180" s="15">
        <v>125.58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0</v>
      </c>
    </row>
    <row r="181" spans="1:30" hidden="1" outlineLevel="2" x14ac:dyDescent="0.2">
      <c r="A181" s="14" t="s">
        <v>188</v>
      </c>
      <c r="B181" s="1" t="s">
        <v>177</v>
      </c>
      <c r="C181" s="14" t="s">
        <v>329</v>
      </c>
      <c r="D181" s="15">
        <f t="shared" si="17"/>
        <v>531.94000000000005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248.01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  <c r="T181" s="15">
        <v>0</v>
      </c>
      <c r="U181" s="15">
        <v>0</v>
      </c>
      <c r="V181" s="15">
        <v>280.68</v>
      </c>
      <c r="W181" s="15">
        <v>3.25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5">
        <v>0</v>
      </c>
      <c r="AD181" s="15">
        <v>0</v>
      </c>
    </row>
    <row r="182" spans="1:30" hidden="1" outlineLevel="2" x14ac:dyDescent="0.2">
      <c r="A182" s="14" t="s">
        <v>188</v>
      </c>
      <c r="B182" s="1" t="s">
        <v>178</v>
      </c>
      <c r="C182" s="14" t="s">
        <v>330</v>
      </c>
      <c r="D182" s="15">
        <f t="shared" si="17"/>
        <v>327.17</v>
      </c>
      <c r="E182" s="1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120.28999999999999</v>
      </c>
      <c r="M182" s="15">
        <v>80.97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>
        <v>0</v>
      </c>
      <c r="T182" s="15">
        <v>0</v>
      </c>
      <c r="U182" s="15">
        <v>0</v>
      </c>
      <c r="V182" s="15">
        <v>92.59</v>
      </c>
      <c r="W182" s="15">
        <v>33.32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</row>
    <row r="183" spans="1:30" ht="18" customHeight="1" outlineLevel="1" collapsed="1" x14ac:dyDescent="0.2">
      <c r="A183" s="14" t="s">
        <v>189</v>
      </c>
      <c r="C183" s="17" t="s">
        <v>190</v>
      </c>
      <c r="D183" s="15">
        <f t="shared" ref="D183:AD183" si="18">SUBTOTAL(9,D178:D182)</f>
        <v>6889.34</v>
      </c>
      <c r="E183" s="15">
        <f t="shared" si="18"/>
        <v>0</v>
      </c>
      <c r="F183" s="15">
        <f t="shared" si="18"/>
        <v>0</v>
      </c>
      <c r="G183" s="15">
        <f t="shared" si="18"/>
        <v>0</v>
      </c>
      <c r="H183" s="15">
        <f t="shared" si="18"/>
        <v>0</v>
      </c>
      <c r="I183" s="15">
        <f t="shared" si="18"/>
        <v>0</v>
      </c>
      <c r="J183" s="15">
        <f t="shared" si="18"/>
        <v>0</v>
      </c>
      <c r="K183" s="15">
        <f t="shared" si="18"/>
        <v>0</v>
      </c>
      <c r="L183" s="15">
        <f>SUBTOTAL(9,L178:L182)</f>
        <v>1745.8399999999997</v>
      </c>
      <c r="M183" s="15">
        <f t="shared" si="18"/>
        <v>1557.74</v>
      </c>
      <c r="N183" s="15">
        <f t="shared" si="18"/>
        <v>0</v>
      </c>
      <c r="O183" s="15">
        <f t="shared" si="18"/>
        <v>0</v>
      </c>
      <c r="P183" s="15">
        <f t="shared" si="18"/>
        <v>0</v>
      </c>
      <c r="Q183" s="15">
        <f t="shared" si="18"/>
        <v>0</v>
      </c>
      <c r="R183" s="15">
        <f t="shared" si="18"/>
        <v>0</v>
      </c>
      <c r="S183" s="15">
        <f t="shared" si="18"/>
        <v>0</v>
      </c>
      <c r="T183" s="15">
        <f t="shared" si="18"/>
        <v>0</v>
      </c>
      <c r="U183" s="15">
        <f t="shared" si="18"/>
        <v>0</v>
      </c>
      <c r="V183" s="15">
        <f t="shared" si="18"/>
        <v>2084.2800000000002</v>
      </c>
      <c r="W183" s="15">
        <f t="shared" si="18"/>
        <v>1501.48</v>
      </c>
      <c r="X183" s="15">
        <f t="shared" si="18"/>
        <v>0</v>
      </c>
      <c r="Y183" s="15">
        <f t="shared" si="18"/>
        <v>0</v>
      </c>
      <c r="Z183" s="15">
        <f t="shared" si="18"/>
        <v>0</v>
      </c>
      <c r="AA183" s="15">
        <f t="shared" si="18"/>
        <v>0</v>
      </c>
      <c r="AB183" s="15">
        <f t="shared" si="18"/>
        <v>0</v>
      </c>
      <c r="AC183" s="15">
        <f t="shared" si="18"/>
        <v>0</v>
      </c>
      <c r="AD183" s="15">
        <f t="shared" si="18"/>
        <v>0</v>
      </c>
    </row>
    <row r="184" spans="1:30" ht="33" customHeight="1" thickBot="1" x14ac:dyDescent="0.3">
      <c r="C184" s="12" t="s">
        <v>191</v>
      </c>
      <c r="D184" s="18">
        <f>SUM(E184:AD184)</f>
        <v>1493826.5600000001</v>
      </c>
      <c r="E184" s="18">
        <f>SUM(E36,E38,E100,E128,E135,E141,E142)</f>
        <v>0</v>
      </c>
      <c r="F184" s="18">
        <f t="shared" ref="F184:AD184" si="19">SUM(F36,F38,F100,F128,F135,F141,F142)</f>
        <v>0</v>
      </c>
      <c r="G184" s="18">
        <f t="shared" si="19"/>
        <v>0</v>
      </c>
      <c r="H184" s="18">
        <f t="shared" si="19"/>
        <v>0</v>
      </c>
      <c r="I184" s="18">
        <f t="shared" si="19"/>
        <v>0</v>
      </c>
      <c r="J184" s="18">
        <f t="shared" si="19"/>
        <v>0</v>
      </c>
      <c r="K184" s="18">
        <f t="shared" si="19"/>
        <v>0</v>
      </c>
      <c r="L184" s="18">
        <f t="shared" si="19"/>
        <v>439508.06999999995</v>
      </c>
      <c r="M184" s="18">
        <f t="shared" si="19"/>
        <v>276805.95</v>
      </c>
      <c r="N184" s="18">
        <f t="shared" si="19"/>
        <v>0</v>
      </c>
      <c r="O184" s="18">
        <f t="shared" si="19"/>
        <v>0</v>
      </c>
      <c r="P184" s="18">
        <f t="shared" si="19"/>
        <v>0</v>
      </c>
      <c r="Q184" s="18">
        <f t="shared" si="19"/>
        <v>0</v>
      </c>
      <c r="R184" s="18">
        <f t="shared" si="19"/>
        <v>0</v>
      </c>
      <c r="S184" s="18">
        <f t="shared" si="19"/>
        <v>0</v>
      </c>
      <c r="T184" s="18">
        <f t="shared" si="19"/>
        <v>0</v>
      </c>
      <c r="U184" s="18">
        <f t="shared" si="19"/>
        <v>0</v>
      </c>
      <c r="V184" s="18">
        <f t="shared" si="19"/>
        <v>350145</v>
      </c>
      <c r="W184" s="18">
        <f t="shared" si="19"/>
        <v>427367.54000000004</v>
      </c>
      <c r="X184" s="18">
        <f t="shared" si="19"/>
        <v>0</v>
      </c>
      <c r="Y184" s="18">
        <f t="shared" si="19"/>
        <v>0</v>
      </c>
      <c r="Z184" s="18">
        <f t="shared" si="19"/>
        <v>0</v>
      </c>
      <c r="AA184" s="18">
        <f t="shared" si="19"/>
        <v>0</v>
      </c>
      <c r="AB184" s="18">
        <f t="shared" si="19"/>
        <v>0</v>
      </c>
      <c r="AC184" s="18">
        <f t="shared" si="19"/>
        <v>0</v>
      </c>
      <c r="AD184" s="18">
        <f t="shared" si="19"/>
        <v>0</v>
      </c>
    </row>
    <row r="185" spans="1:30" ht="18.75" customHeight="1" thickTop="1" x14ac:dyDescent="0.2">
      <c r="C185" s="19" t="s">
        <v>192</v>
      </c>
      <c r="D185" s="20">
        <f>SUM(D128,D135,D141,D142)</f>
        <v>870085.05</v>
      </c>
      <c r="E185" s="20">
        <f t="shared" ref="E185:AD185" si="20">SUM(E128,E135,E141,E142)</f>
        <v>0</v>
      </c>
      <c r="F185" s="20">
        <f t="shared" si="20"/>
        <v>0</v>
      </c>
      <c r="G185" s="20">
        <f t="shared" si="20"/>
        <v>0</v>
      </c>
      <c r="H185" s="20">
        <f t="shared" si="20"/>
        <v>0</v>
      </c>
      <c r="I185" s="20">
        <f t="shared" si="20"/>
        <v>0</v>
      </c>
      <c r="J185" s="20">
        <f t="shared" si="20"/>
        <v>0</v>
      </c>
      <c r="K185" s="20">
        <f t="shared" si="20"/>
        <v>0</v>
      </c>
      <c r="L185" s="20">
        <f t="shared" si="20"/>
        <v>223749</v>
      </c>
      <c r="M185" s="20">
        <f t="shared" si="20"/>
        <v>161085.85999999999</v>
      </c>
      <c r="N185" s="20">
        <f t="shared" si="20"/>
        <v>0</v>
      </c>
      <c r="O185" s="20">
        <f t="shared" si="20"/>
        <v>0</v>
      </c>
      <c r="P185" s="20">
        <f t="shared" si="20"/>
        <v>0</v>
      </c>
      <c r="Q185" s="20">
        <f t="shared" si="20"/>
        <v>0</v>
      </c>
      <c r="R185" s="20">
        <f t="shared" si="20"/>
        <v>0</v>
      </c>
      <c r="S185" s="20">
        <f t="shared" si="20"/>
        <v>0</v>
      </c>
      <c r="T185" s="20">
        <f t="shared" si="20"/>
        <v>0</v>
      </c>
      <c r="U185" s="20">
        <f t="shared" si="20"/>
        <v>0</v>
      </c>
      <c r="V185" s="20">
        <f t="shared" si="20"/>
        <v>217819.90999999997</v>
      </c>
      <c r="W185" s="20">
        <f t="shared" si="20"/>
        <v>267430.28000000003</v>
      </c>
      <c r="X185" s="20">
        <f t="shared" si="20"/>
        <v>0</v>
      </c>
      <c r="Y185" s="20">
        <f t="shared" si="20"/>
        <v>0</v>
      </c>
      <c r="Z185" s="20">
        <f t="shared" si="20"/>
        <v>0</v>
      </c>
      <c r="AA185" s="20">
        <f t="shared" si="20"/>
        <v>0</v>
      </c>
      <c r="AB185" s="20">
        <f t="shared" si="20"/>
        <v>0</v>
      </c>
      <c r="AC185" s="20">
        <f t="shared" si="20"/>
        <v>0</v>
      </c>
      <c r="AD185" s="20">
        <f t="shared" si="20"/>
        <v>0</v>
      </c>
    </row>
    <row r="186" spans="1:30" ht="20.25" customHeight="1" x14ac:dyDescent="0.2">
      <c r="C186" s="19" t="s">
        <v>193</v>
      </c>
      <c r="D186" s="21">
        <f>IFERROR(D185/D184,0)</f>
        <v>0.58245386264922216</v>
      </c>
      <c r="E186" s="21">
        <f t="shared" ref="E186:AD186" si="21">IFERROR(E185/E184,0)</f>
        <v>0</v>
      </c>
      <c r="F186" s="21">
        <f t="shared" si="21"/>
        <v>0</v>
      </c>
      <c r="G186" s="21">
        <f t="shared" si="21"/>
        <v>0</v>
      </c>
      <c r="H186" s="21">
        <f t="shared" si="21"/>
        <v>0</v>
      </c>
      <c r="I186" s="21">
        <f t="shared" si="21"/>
        <v>0</v>
      </c>
      <c r="J186" s="21">
        <f t="shared" si="21"/>
        <v>0</v>
      </c>
      <c r="K186" s="21">
        <f t="shared" si="21"/>
        <v>0</v>
      </c>
      <c r="L186" s="21">
        <f t="shared" si="21"/>
        <v>0.50908962832013538</v>
      </c>
      <c r="M186" s="21">
        <f t="shared" si="21"/>
        <v>0.58194507740892121</v>
      </c>
      <c r="N186" s="21">
        <f t="shared" si="21"/>
        <v>0</v>
      </c>
      <c r="O186" s="21">
        <f t="shared" si="21"/>
        <v>0</v>
      </c>
      <c r="P186" s="21">
        <f t="shared" si="21"/>
        <v>0</v>
      </c>
      <c r="Q186" s="21">
        <f t="shared" si="21"/>
        <v>0</v>
      </c>
      <c r="R186" s="21">
        <f t="shared" si="21"/>
        <v>0</v>
      </c>
      <c r="S186" s="21">
        <f t="shared" si="21"/>
        <v>0</v>
      </c>
      <c r="T186" s="21">
        <f t="shared" si="21"/>
        <v>0</v>
      </c>
      <c r="U186" s="21">
        <f t="shared" si="21"/>
        <v>0</v>
      </c>
      <c r="V186" s="21">
        <f t="shared" si="21"/>
        <v>0.62208487912150678</v>
      </c>
      <c r="W186" s="21">
        <f t="shared" si="21"/>
        <v>0.6257617974448878</v>
      </c>
      <c r="X186" s="21">
        <f t="shared" si="21"/>
        <v>0</v>
      </c>
      <c r="Y186" s="21">
        <f t="shared" si="21"/>
        <v>0</v>
      </c>
      <c r="Z186" s="21">
        <f t="shared" si="21"/>
        <v>0</v>
      </c>
      <c r="AA186" s="21">
        <f t="shared" si="21"/>
        <v>0</v>
      </c>
      <c r="AB186" s="21">
        <f t="shared" si="21"/>
        <v>0</v>
      </c>
      <c r="AC186" s="21">
        <f t="shared" si="21"/>
        <v>0</v>
      </c>
      <c r="AD186" s="21">
        <f t="shared" si="21"/>
        <v>0</v>
      </c>
    </row>
    <row r="187" spans="1:30" x14ac:dyDescent="0.2">
      <c r="D187" s="23"/>
      <c r="E187" s="24"/>
      <c r="F187" s="24"/>
      <c r="G187" s="24"/>
      <c r="H187" s="24"/>
    </row>
    <row r="188" spans="1:30" ht="242.25" x14ac:dyDescent="0.2">
      <c r="C188" s="25" t="s">
        <v>194</v>
      </c>
      <c r="D188" s="26"/>
      <c r="E188" s="27"/>
      <c r="F188" s="27"/>
      <c r="H188" s="27"/>
      <c r="I188" s="29"/>
      <c r="J188" s="29"/>
      <c r="K188" s="29"/>
      <c r="L188" s="29" t="s">
        <v>195</v>
      </c>
      <c r="M188" s="29" t="s">
        <v>331</v>
      </c>
      <c r="P188" s="29"/>
      <c r="Q188" s="29"/>
      <c r="R188" s="29"/>
      <c r="T188" s="29"/>
      <c r="U188" s="29"/>
      <c r="V188" s="29" t="s">
        <v>196</v>
      </c>
      <c r="W188" s="29" t="s">
        <v>197</v>
      </c>
      <c r="X188" s="29"/>
      <c r="Y188" s="29"/>
      <c r="Z188" s="29"/>
    </row>
    <row r="189" spans="1:30" ht="15" x14ac:dyDescent="0.2">
      <c r="C189" s="25"/>
      <c r="D189" s="26"/>
      <c r="E189" s="27"/>
      <c r="F189" s="27"/>
      <c r="H189" s="27"/>
      <c r="I189" s="29"/>
      <c r="K189" s="29"/>
      <c r="L189" s="29"/>
      <c r="P189" s="29"/>
      <c r="Q189" s="29"/>
      <c r="T189" s="29"/>
      <c r="U189" s="29"/>
      <c r="V189" s="29"/>
      <c r="W189" s="29"/>
      <c r="X189" s="29"/>
    </row>
    <row r="190" spans="1:30" s="30" customFormat="1" ht="15" hidden="1" x14ac:dyDescent="0.25">
      <c r="C190" s="31" t="s">
        <v>198</v>
      </c>
      <c r="D190" s="32"/>
      <c r="E190" s="33"/>
      <c r="F190" s="33"/>
      <c r="H190" s="33"/>
      <c r="J190" s="34"/>
      <c r="L190" s="35" t="s">
        <v>199</v>
      </c>
      <c r="M190" s="34">
        <v>44468</v>
      </c>
      <c r="P190" s="36"/>
      <c r="Q190" s="36"/>
      <c r="R190" s="34"/>
      <c r="T190" s="37"/>
      <c r="U190" s="36"/>
      <c r="V190" s="36" t="s">
        <v>200</v>
      </c>
      <c r="W190" s="36" t="s">
        <v>201</v>
      </c>
      <c r="X190" s="34"/>
      <c r="Y190" s="34"/>
      <c r="Z190" s="38"/>
    </row>
    <row r="191" spans="1:30" s="30" customFormat="1" ht="15" hidden="1" x14ac:dyDescent="0.25">
      <c r="C191" s="31" t="s">
        <v>202</v>
      </c>
      <c r="D191" s="32"/>
      <c r="E191" s="33"/>
      <c r="F191" s="33"/>
      <c r="H191" s="33"/>
      <c r="J191" s="34"/>
      <c r="L191" s="34" t="s">
        <v>203</v>
      </c>
      <c r="M191" s="34">
        <v>44518</v>
      </c>
      <c r="P191" s="34"/>
      <c r="Q191" s="34"/>
      <c r="R191" s="34"/>
      <c r="U191" s="36"/>
      <c r="V191" s="34">
        <v>44628</v>
      </c>
      <c r="W191" s="36" t="s">
        <v>204</v>
      </c>
      <c r="X191" s="34"/>
      <c r="Y191" s="34"/>
      <c r="Z191" s="34"/>
    </row>
    <row r="192" spans="1:30" ht="15" hidden="1" x14ac:dyDescent="0.25">
      <c r="C192" s="2"/>
      <c r="D192" s="23"/>
      <c r="E192" s="24"/>
      <c r="F192" s="24"/>
      <c r="G192" s="24"/>
      <c r="H192" s="24"/>
    </row>
    <row r="195" spans="3:3" ht="32.25" customHeight="1" x14ac:dyDescent="0.25">
      <c r="C195" s="2"/>
    </row>
    <row r="197" spans="3:3" ht="48" customHeight="1" x14ac:dyDescent="0.25">
      <c r="C197" s="2"/>
    </row>
    <row r="198" spans="3:3" ht="15" x14ac:dyDescent="0.25">
      <c r="C198" s="2"/>
    </row>
    <row r="202" spans="3:3" ht="18" customHeight="1" x14ac:dyDescent="0.2"/>
  </sheetData>
  <mergeCells count="1">
    <mergeCell ref="D1:L1"/>
  </mergeCells>
  <printOptions horizontalCentered="1"/>
  <pageMargins left="0.4" right="0.2" top="0.85" bottom="0.75" header="0.3" footer="0.3"/>
  <pageSetup paperSize="5" scale="56" orientation="landscape" r:id="rId1"/>
  <headerFooter>
    <oddFooter>&amp;L&amp;Z&amp;F\&amp;A&amp;R&amp;D</oddFooter>
  </headerFooter>
  <rowBreaks count="1" manualBreakCount="1">
    <brk id="191" max="16383" man="1"/>
  </rowBreaks>
  <colBreaks count="1" manualBreakCount="1">
    <brk id="21" max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 Sales ATE 2021-22</vt:lpstr>
      <vt:lpstr>'Prop Sales ATE 2021-22'!Print_Area</vt:lpstr>
      <vt:lpstr>'Prop Sales ATE 2021-22'!Print_Titles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Aleman, Albert</dc:creator>
  <cp:lastModifiedBy>Catalon, Marlyn </cp:lastModifiedBy>
  <cp:lastPrinted>2023-04-07T20:35:23Z</cp:lastPrinted>
  <dcterms:created xsi:type="dcterms:W3CDTF">2023-04-05T23:08:23Z</dcterms:created>
  <dcterms:modified xsi:type="dcterms:W3CDTF">2023-04-07T20:35:29Z</dcterms:modified>
</cp:coreProperties>
</file>